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Anakavoor" sheetId="1" r:id="rId1"/>
  </sheets>
  <calcPr calcId="124519"/>
</workbook>
</file>

<file path=xl/calcChain.xml><?xml version="1.0" encoding="utf-8"?>
<calcChain xmlns="http://schemas.openxmlformats.org/spreadsheetml/2006/main">
  <c r="BH141" i="1"/>
  <c r="BH140"/>
  <c r="BH139"/>
  <c r="BH138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BH136" s="1"/>
  <c r="BH135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BH133" s="1"/>
  <c r="BH132"/>
  <c r="BH130"/>
  <c r="BH129"/>
  <c r="BH125"/>
  <c r="BH124"/>
  <c r="BH123"/>
  <c r="BH121"/>
  <c r="BH120"/>
  <c r="BH119"/>
  <c r="BH118"/>
  <c r="BH117"/>
  <c r="BH116"/>
  <c r="BH115"/>
  <c r="BH114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BH112" s="1"/>
  <c r="BH111"/>
  <c r="BH109"/>
  <c r="BH108"/>
  <c r="BH107"/>
  <c r="BH106"/>
  <c r="BH105"/>
  <c r="BH103"/>
  <c r="BH102"/>
  <c r="BH101"/>
  <c r="BH100"/>
  <c r="BH99"/>
  <c r="BH97"/>
  <c r="BH96"/>
  <c r="BH95"/>
  <c r="BH94"/>
  <c r="BH93"/>
  <c r="BH91"/>
  <c r="BH90"/>
  <c r="BH89"/>
  <c r="BH87"/>
  <c r="BH86"/>
  <c r="BH85"/>
  <c r="BH84"/>
  <c r="BH83"/>
  <c r="BH82"/>
  <c r="BH81"/>
  <c r="BH80"/>
  <c r="BH79"/>
  <c r="BH78"/>
  <c r="BH76"/>
  <c r="BH75"/>
  <c r="BH74"/>
  <c r="BH73"/>
  <c r="BH72"/>
  <c r="BH71"/>
  <c r="BH70"/>
  <c r="BH69"/>
  <c r="BH68"/>
  <c r="BH67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BH64" s="1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H63" s="1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BH62" s="1"/>
  <c r="BH61"/>
  <c r="BH60"/>
  <c r="BH59"/>
  <c r="BH58"/>
  <c r="BH57"/>
  <c r="BH56"/>
  <c r="BH54"/>
  <c r="BH53"/>
  <c r="BH52"/>
  <c r="BH50"/>
  <c r="BH49"/>
  <c r="BH48"/>
  <c r="BH46"/>
  <c r="BH45"/>
  <c r="BH44"/>
  <c r="BH42"/>
  <c r="BH41"/>
  <c r="BH39"/>
  <c r="BH38"/>
  <c r="BH37"/>
  <c r="BH35"/>
  <c r="BH34"/>
  <c r="BH33"/>
  <c r="BH32"/>
  <c r="BH31"/>
  <c r="BH30"/>
  <c r="BH29"/>
  <c r="BH22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BH21" s="1"/>
  <c r="BH20"/>
  <c r="BH19"/>
  <c r="BH18"/>
  <c r="BH17"/>
  <c r="E15"/>
  <c r="E16" s="1"/>
  <c r="BH16" s="1"/>
  <c r="BH14"/>
  <c r="BH13"/>
  <c r="BH12"/>
  <c r="BG11"/>
  <c r="BF11"/>
  <c r="BE11"/>
  <c r="BD11"/>
  <c r="BC11"/>
  <c r="BB11"/>
  <c r="BA11"/>
  <c r="AZ11"/>
  <c r="AY11"/>
  <c r="AX11"/>
  <c r="AW11"/>
  <c r="AU11"/>
  <c r="AT11"/>
  <c r="AS11"/>
  <c r="AR11"/>
  <c r="AQ11"/>
  <c r="AP11"/>
  <c r="AO11"/>
  <c r="AN11"/>
  <c r="AK11"/>
  <c r="AJ11"/>
  <c r="AI11"/>
  <c r="AH11"/>
  <c r="AG11"/>
  <c r="AF11"/>
  <c r="AD11"/>
  <c r="AC11"/>
  <c r="AB11"/>
  <c r="Z11"/>
  <c r="Y11"/>
  <c r="X11"/>
  <c r="W11"/>
  <c r="V11"/>
  <c r="U11"/>
  <c r="T11"/>
  <c r="S11"/>
  <c r="R11"/>
  <c r="Q11"/>
  <c r="P11"/>
  <c r="O11"/>
  <c r="N11"/>
  <c r="M11"/>
  <c r="L11"/>
  <c r="K11"/>
  <c r="J11"/>
  <c r="H11"/>
  <c r="G11"/>
  <c r="F11"/>
  <c r="E11"/>
  <c r="BH11" s="1"/>
  <c r="BH10"/>
  <c r="BH9"/>
  <c r="BH8"/>
  <c r="BH7"/>
  <c r="BH6"/>
  <c r="BH5"/>
  <c r="BH15" l="1"/>
</calcChain>
</file>

<file path=xl/sharedStrings.xml><?xml version="1.0" encoding="utf-8"?>
<sst xmlns="http://schemas.openxmlformats.org/spreadsheetml/2006/main" count="597" uniqueCount="246">
  <si>
    <t>S No</t>
  </si>
  <si>
    <t>Key CWRM Parameter</t>
  </si>
  <si>
    <t>Unit</t>
  </si>
  <si>
    <t>Climate Vulnerability Indicator</t>
  </si>
  <si>
    <t xml:space="preserve">Type 1 </t>
  </si>
  <si>
    <t>Type 2</t>
  </si>
  <si>
    <t>Type 3</t>
  </si>
  <si>
    <t>Block Total</t>
  </si>
  <si>
    <t>Alathur</t>
  </si>
  <si>
    <t>Alathurai</t>
  </si>
  <si>
    <t>Anakkavoor</t>
  </si>
  <si>
    <t>Anappathur</t>
  </si>
  <si>
    <t>Arasur</t>
  </si>
  <si>
    <t>Athi</t>
  </si>
  <si>
    <t>Cheyyatraivendran</t>
  </si>
  <si>
    <t>Chithamur</t>
  </si>
  <si>
    <t>Echur</t>
  </si>
  <si>
    <t>Elaneerkundram</t>
  </si>
  <si>
    <t>Irungal</t>
  </si>
  <si>
    <t>Kizhnethapakkam</t>
  </si>
  <si>
    <t>Kizhathur</t>
  </si>
  <si>
    <t>Kizhkolathur</t>
  </si>
  <si>
    <t>Kizhneerkundrum</t>
  </si>
  <si>
    <t>Koozhamandal</t>
  </si>
  <si>
    <t>Kottakoram</t>
  </si>
  <si>
    <t>Kovilur</t>
  </si>
  <si>
    <t>Kunnavakkam</t>
  </si>
  <si>
    <t>Kurumbur</t>
  </si>
  <si>
    <t>Madipakkam</t>
  </si>
  <si>
    <t>Mahajanampakkam</t>
  </si>
  <si>
    <t>Mel Kolathur</t>
  </si>
  <si>
    <t>Mel Nemili</t>
  </si>
  <si>
    <t>Mulagiripattu</t>
  </si>
  <si>
    <t>Nallallam</t>
  </si>
  <si>
    <t>Narmapallam</t>
  </si>
  <si>
    <t>Nedungal</t>
  </si>
  <si>
    <t>Nelvoy</t>
  </si>
  <si>
    <t>Pazhanjur</t>
  </si>
  <si>
    <t>Perumpalai</t>
  </si>
  <si>
    <t>Purisai</t>
  </si>
  <si>
    <t>Sengadu</t>
  </si>
  <si>
    <t>Soundariyapuram</t>
  </si>
  <si>
    <t>Thavasi</t>
  </si>
  <si>
    <t>Thenelapakkam</t>
  </si>
  <si>
    <t>Theneluppai</t>
  </si>
  <si>
    <t>Thenkalpakkam</t>
  </si>
  <si>
    <t>Thenthandalam</t>
  </si>
  <si>
    <t>Thethurai</t>
  </si>
  <si>
    <t>Thirumpoondi</t>
  </si>
  <si>
    <t>Ukkal</t>
  </si>
  <si>
    <t>Vachanur</t>
  </si>
  <si>
    <t>Vadalapiranthan</t>
  </si>
  <si>
    <t>Vadathinallur</t>
  </si>
  <si>
    <t>Veerampakkam</t>
  </si>
  <si>
    <t>Vengodu</t>
  </si>
  <si>
    <t>Erumaivetti</t>
  </si>
  <si>
    <t>Kulamandai</t>
  </si>
  <si>
    <t>Akkur</t>
  </si>
  <si>
    <t>Karanai</t>
  </si>
  <si>
    <t>Melma</t>
  </si>
  <si>
    <t>Payyur</t>
  </si>
  <si>
    <t>Thenmavandal</t>
  </si>
  <si>
    <t>Vellai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</si>
  <si>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</si>
  <si>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</si>
  <si>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</si>
  <si>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</si>
  <si>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</si>
  <si>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</si>
  <si>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</si>
  <si>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</si>
  <si>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</si>
  <si>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</si>
  <si>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</si>
  <si>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</si>
  <si>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</si>
  <si>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</si>
  <si>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</si>
  <si>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</si>
  <si>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</si>
  <si>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</si>
  <si>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</si>
  <si>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</si>
  <si>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</si>
  <si>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</si>
  <si>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</si>
  <si>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</si>
  <si>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</si>
  <si>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</si>
  <si>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</si>
  <si>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</si>
  <si>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</si>
  <si>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</si>
  <si>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</si>
  <si>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</si>
  <si>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</si>
  <si>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</si>
  <si>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</si>
  <si>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</si>
  <si>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</si>
  <si>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</si>
  <si>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</si>
  <si>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</si>
  <si>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Critical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</si>
  <si>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</si>
  <si>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</si>
  <si>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</si>
  <si>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</si>
  <si>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</si>
  <si>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</si>
  <si>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</si>
  <si>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</si>
  <si>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</si>
  <si>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</si>
  <si>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</si>
  <si>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</si>
  <si>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</si>
  <si>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</si>
  <si>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</si>
  <si>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</si>
  <si>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</si>
  <si>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</si>
  <si>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</si>
  <si>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</si>
  <si>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</si>
  <si>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</si>
  <si>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</si>
  <si>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</si>
  <si>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</si>
  <si>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</si>
  <si>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</si>
  <si>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</si>
  <si>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</si>
  <si>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</si>
  <si>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</si>
  <si>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</si>
  <si>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</si>
  <si>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</si>
  <si>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</si>
  <si>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</si>
  <si>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</si>
  <si>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</si>
  <si>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</si>
  <si>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</si>
  <si>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</si>
  <si>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</si>
  <si>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</si>
  <si>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</si>
  <si>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</si>
  <si>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</si>
  <si>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</si>
  <si>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</si>
  <si>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</si>
  <si>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</si>
  <si>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</si>
  <si>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</si>
  <si>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</si>
  <si>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</si>
  <si>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</si>
  <si>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</si>
  <si>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</si>
  <si>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</si>
  <si>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</si>
  <si>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</si>
  <si>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</si>
  <si>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</si>
  <si>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</si>
  <si>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</si>
  <si>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</si>
  <si>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</si>
  <si>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</si>
  <si>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</si>
  <si>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</si>
  <si>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</si>
  <si>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</si>
  <si>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</si>
  <si>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</si>
  <si>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</si>
  <si>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</si>
  <si>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</si>
  <si>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</si>
  <si>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</si>
  <si>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</si>
  <si>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</si>
  <si>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</si>
  <si>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</si>
  <si>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</si>
  <si>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</si>
  <si>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</si>
  <si>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</si>
  <si>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Criticalop Water Requirement - Irrigated condition</t>
  </si>
  <si>
    <t>Ha-m</t>
  </si>
  <si>
    <t>A2, A4</t>
  </si>
  <si>
    <t>Criticalop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</si>
  <si>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</si>
  <si>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</si>
  <si>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</si>
  <si>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</si>
  <si>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</si>
  <si>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</si>
  <si>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</si>
  <si>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</si>
  <si>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</si>
  <si>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</si>
  <si>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</si>
  <si>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</si>
  <si>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</si>
  <si>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</si>
  <si>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</si>
  <si>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</si>
  <si>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</si>
  <si>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</si>
  <si>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</si>
  <si>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</si>
  <si>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</si>
  <si>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</si>
  <si>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</si>
  <si>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</si>
  <si>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</si>
  <si>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</si>
  <si>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</si>
  <si>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</si>
  <si>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</si>
  <si>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Moderate</t>
  </si>
  <si>
    <t>moderately slow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</si>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</sst>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2"/>
      <color rgb="FF000000"/>
      <name val="Cambria"/>
    </font>
    <font>
      <sz val="10"/>
      <name val="Arial"/>
    </font>
    <font>
      <b/>
      <sz val="12"/>
      <color theme="1"/>
      <name val="Cambria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  <font>
      <sz val="12"/>
      <color theme="1"/>
      <name val="Arial"/>
    </font>
    <font>
      <b/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6" xfId="0" applyFont="1" applyBorder="1"/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vertical="center" wrapText="1"/>
    </xf>
    <xf numFmtId="1" fontId="3" fillId="3" borderId="5" xfId="0" applyNumberFormat="1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vertical="center" wrapText="1"/>
    </xf>
    <xf numFmtId="1" fontId="6" fillId="2" borderId="5" xfId="0" applyNumberFormat="1" applyFont="1" applyFill="1" applyBorder="1" applyAlignment="1">
      <alignment horizontal="right"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right" vertical="center" wrapText="1"/>
    </xf>
    <xf numFmtId="9" fontId="6" fillId="2" borderId="5" xfId="0" applyNumberFormat="1" applyFont="1" applyFill="1" applyBorder="1" applyAlignment="1">
      <alignment horizontal="right" vertical="center" wrapText="1"/>
    </xf>
    <xf numFmtId="9" fontId="4" fillId="2" borderId="5" xfId="0" applyNumberFormat="1" applyFont="1" applyFill="1" applyBorder="1" applyAlignment="1">
      <alignment vertical="center" wrapText="1"/>
    </xf>
    <xf numFmtId="9" fontId="3" fillId="3" borderId="5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right" vertical="center" wrapText="1"/>
    </xf>
    <xf numFmtId="2" fontId="3" fillId="3" borderId="5" xfId="0" applyNumberFormat="1" applyFont="1" applyFill="1" applyBorder="1" applyAlignment="1">
      <alignment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horizontal="right"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2" fontId="1" fillId="3" borderId="5" xfId="0" applyNumberFormat="1" applyFont="1" applyFill="1" applyBorder="1" applyAlignment="1">
      <alignment horizontal="right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9" fontId="4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9" fontId="4" fillId="6" borderId="5" xfId="0" applyNumberFormat="1" applyFont="1" applyFill="1" applyBorder="1" applyAlignment="1">
      <alignment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9" fontId="5" fillId="6" borderId="5" xfId="0" applyNumberFormat="1" applyFont="1" applyFill="1" applyBorder="1" applyAlignment="1">
      <alignment vertical="center" wrapText="1"/>
    </xf>
    <xf numFmtId="9" fontId="6" fillId="6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" fontId="4" fillId="6" borderId="5" xfId="0" applyNumberFormat="1" applyFont="1" applyFill="1" applyBorder="1" applyAlignment="1">
      <alignment vertical="center" wrapText="1"/>
    </xf>
    <xf numFmtId="1" fontId="7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fitToPage="1"/>
  </sheetPr>
  <dimension ref="A1:BJ1003"/>
  <sheetViews>
    <sheetView tabSelected="1" workbookViewId="0">
      <selection activeCell="C1" sqref="C1:C2"/>
    </sheetView>
  </sheetViews>
  <sheetFormatPr defaultColWidth="14.44140625" defaultRowHeight="15" customHeight="1"/>
  <cols>
    <col min="1" max="1" width="14.44140625" style="8"/>
    <col min="2" max="2" width="50.5546875" style="8" customWidth="1"/>
    <col min="3" max="4" width="16.5546875" style="8" customWidth="1"/>
    <col min="5" max="59" width="10.5546875" style="8" customWidth="1"/>
    <col min="60" max="16384" width="14.44140625" style="8"/>
  </cols>
  <sheetData>
    <row r="1" spans="1:62" ht="47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5" t="s">
        <v>5</v>
      </c>
      <c r="BA1" s="4"/>
      <c r="BB1" s="5" t="s">
        <v>6</v>
      </c>
      <c r="BC1" s="3"/>
      <c r="BD1" s="3"/>
      <c r="BE1" s="3"/>
      <c r="BF1" s="3"/>
      <c r="BG1" s="4"/>
      <c r="BH1" s="6" t="s">
        <v>7</v>
      </c>
      <c r="BI1" s="7"/>
      <c r="BJ1" s="7"/>
    </row>
    <row r="2" spans="1:62" ht="47.25" customHeight="1">
      <c r="A2" s="9"/>
      <c r="B2" s="9"/>
      <c r="C2" s="9"/>
      <c r="D2" s="9"/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0" t="s">
        <v>22</v>
      </c>
      <c r="T2" s="10" t="s">
        <v>23</v>
      </c>
      <c r="U2" s="10" t="s">
        <v>24</v>
      </c>
      <c r="V2" s="10" t="s">
        <v>25</v>
      </c>
      <c r="W2" s="10" t="s">
        <v>26</v>
      </c>
      <c r="X2" s="10" t="s">
        <v>27</v>
      </c>
      <c r="Y2" s="10" t="s">
        <v>28</v>
      </c>
      <c r="Z2" s="10" t="s">
        <v>29</v>
      </c>
      <c r="AA2" s="10" t="s">
        <v>30</v>
      </c>
      <c r="AB2" s="10" t="s">
        <v>31</v>
      </c>
      <c r="AC2" s="10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  <c r="AR2" s="11" t="s">
        <v>47</v>
      </c>
      <c r="AS2" s="11" t="s">
        <v>48</v>
      </c>
      <c r="AT2" s="11" t="s">
        <v>49</v>
      </c>
      <c r="AU2" s="11" t="s">
        <v>50</v>
      </c>
      <c r="AV2" s="11" t="s">
        <v>51</v>
      </c>
      <c r="AW2" s="11" t="s">
        <v>52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9"/>
      <c r="BI2" s="12"/>
      <c r="BJ2" s="12"/>
    </row>
    <row r="3" spans="1:62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  <c r="P3" s="13">
        <v>16</v>
      </c>
      <c r="Q3" s="13">
        <v>17</v>
      </c>
      <c r="R3" s="13">
        <v>18</v>
      </c>
      <c r="S3" s="13">
        <v>19</v>
      </c>
      <c r="T3" s="13">
        <v>20</v>
      </c>
      <c r="U3" s="13">
        <v>21</v>
      </c>
      <c r="V3" s="13">
        <v>22</v>
      </c>
      <c r="W3" s="13">
        <v>23</v>
      </c>
      <c r="X3" s="13">
        <v>24</v>
      </c>
      <c r="Y3" s="13">
        <v>25</v>
      </c>
      <c r="Z3" s="13">
        <v>26</v>
      </c>
      <c r="AA3" s="13">
        <v>27</v>
      </c>
      <c r="AB3" s="13">
        <v>28</v>
      </c>
      <c r="AC3" s="13">
        <v>29</v>
      </c>
      <c r="AD3" s="13">
        <v>30</v>
      </c>
      <c r="AE3" s="13">
        <v>31</v>
      </c>
      <c r="AF3" s="13">
        <v>32</v>
      </c>
      <c r="AG3" s="13">
        <v>33</v>
      </c>
      <c r="AH3" s="13">
        <v>34</v>
      </c>
      <c r="AI3" s="13">
        <v>35</v>
      </c>
      <c r="AJ3" s="13">
        <v>36</v>
      </c>
      <c r="AK3" s="13">
        <v>37</v>
      </c>
      <c r="AL3" s="13">
        <v>38</v>
      </c>
      <c r="AM3" s="13">
        <v>39</v>
      </c>
      <c r="AN3" s="13">
        <v>40</v>
      </c>
      <c r="AO3" s="13">
        <v>41</v>
      </c>
      <c r="AP3" s="13">
        <v>42</v>
      </c>
      <c r="AQ3" s="13">
        <v>43</v>
      </c>
      <c r="AR3" s="13">
        <v>44</v>
      </c>
      <c r="AS3" s="13">
        <v>45</v>
      </c>
      <c r="AT3" s="13">
        <v>46</v>
      </c>
      <c r="AU3" s="13">
        <v>47</v>
      </c>
      <c r="AV3" s="13">
        <v>48</v>
      </c>
      <c r="AW3" s="13">
        <v>49</v>
      </c>
      <c r="AX3" s="13">
        <v>50</v>
      </c>
      <c r="AY3" s="13">
        <v>51</v>
      </c>
      <c r="AZ3" s="13">
        <v>52</v>
      </c>
      <c r="BA3" s="13">
        <v>53</v>
      </c>
      <c r="BB3" s="13">
        <v>54</v>
      </c>
      <c r="BC3" s="13">
        <v>55</v>
      </c>
      <c r="BD3" s="13">
        <v>56</v>
      </c>
      <c r="BE3" s="13">
        <v>57</v>
      </c>
      <c r="BF3" s="13">
        <v>58</v>
      </c>
      <c r="BG3" s="13">
        <v>59</v>
      </c>
      <c r="BH3" s="14">
        <v>69</v>
      </c>
      <c r="BI3" s="12"/>
      <c r="BJ3" s="12"/>
    </row>
    <row r="4" spans="1:62" ht="15.75" customHeight="1">
      <c r="A4" s="15"/>
      <c r="B4" s="16" t="s">
        <v>63</v>
      </c>
      <c r="C4" s="17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1"/>
      <c r="BI4" s="12"/>
      <c r="BJ4" s="12"/>
    </row>
    <row r="5" spans="1:62" ht="15.75" customHeight="1">
      <c r="A5" s="22">
        <v>1</v>
      </c>
      <c r="B5" s="23" t="s">
        <v>64</v>
      </c>
      <c r="C5" s="17" t="s">
        <v>65</v>
      </c>
      <c r="D5" s="17" t="s">
        <v>66</v>
      </c>
      <c r="E5" s="18">
        <v>636.6</v>
      </c>
      <c r="F5" s="18">
        <v>339.4</v>
      </c>
      <c r="G5" s="18">
        <v>1543.76</v>
      </c>
      <c r="H5" s="18">
        <v>774.93</v>
      </c>
      <c r="I5" s="18">
        <v>394</v>
      </c>
      <c r="J5" s="18">
        <v>392.58</v>
      </c>
      <c r="K5" s="18">
        <v>570.58000000000004</v>
      </c>
      <c r="L5" s="18">
        <v>232.81</v>
      </c>
      <c r="M5" s="18">
        <v>724.21</v>
      </c>
      <c r="N5" s="18">
        <v>542.38</v>
      </c>
      <c r="O5" s="18">
        <v>470.44</v>
      </c>
      <c r="P5" s="18">
        <v>475.55</v>
      </c>
      <c r="Q5" s="18">
        <v>320.01</v>
      </c>
      <c r="R5" s="18">
        <v>398.93</v>
      </c>
      <c r="S5" s="18">
        <v>311.64999999999998</v>
      </c>
      <c r="T5" s="18">
        <v>297.27</v>
      </c>
      <c r="U5" s="18">
        <v>247.21</v>
      </c>
      <c r="V5" s="18">
        <v>500.68</v>
      </c>
      <c r="W5" s="18">
        <v>351.79</v>
      </c>
      <c r="X5" s="18">
        <v>214.71</v>
      </c>
      <c r="Y5" s="18">
        <v>602.4</v>
      </c>
      <c r="Z5" s="18">
        <v>539.88</v>
      </c>
      <c r="AA5" s="18">
        <v>206</v>
      </c>
      <c r="AB5" s="18">
        <v>385.66</v>
      </c>
      <c r="AC5" s="18">
        <v>284.64999999999998</v>
      </c>
      <c r="AD5" s="18">
        <v>285.48</v>
      </c>
      <c r="AE5" s="18">
        <v>262</v>
      </c>
      <c r="AF5" s="18">
        <v>494.74</v>
      </c>
      <c r="AG5" s="18">
        <v>220.06</v>
      </c>
      <c r="AH5" s="18">
        <v>440.59</v>
      </c>
      <c r="AI5" s="18">
        <v>318.20999999999998</v>
      </c>
      <c r="AJ5" s="18">
        <v>989.13</v>
      </c>
      <c r="AK5" s="18">
        <v>799.52</v>
      </c>
      <c r="AL5" s="18">
        <v>348</v>
      </c>
      <c r="AM5" s="18">
        <v>360</v>
      </c>
      <c r="AN5" s="18">
        <v>289.45</v>
      </c>
      <c r="AO5" s="18">
        <v>306.79000000000002</v>
      </c>
      <c r="AP5" s="18">
        <v>345.28</v>
      </c>
      <c r="AQ5" s="18">
        <v>193.87</v>
      </c>
      <c r="AR5" s="18">
        <v>533.34</v>
      </c>
      <c r="AS5" s="18">
        <v>433.13</v>
      </c>
      <c r="AT5" s="18">
        <v>854.81</v>
      </c>
      <c r="AU5" s="18">
        <v>347.71</v>
      </c>
      <c r="AV5" s="18">
        <v>345</v>
      </c>
      <c r="AW5" s="18">
        <v>783.62</v>
      </c>
      <c r="AX5" s="18">
        <v>559.30999999999995</v>
      </c>
      <c r="AY5" s="18">
        <v>625.08000000000004</v>
      </c>
      <c r="AZ5" s="18">
        <v>303</v>
      </c>
      <c r="BA5" s="18">
        <v>108</v>
      </c>
      <c r="BB5" s="18">
        <v>844.67</v>
      </c>
      <c r="BC5" s="18">
        <v>683.48</v>
      </c>
      <c r="BD5" s="18">
        <v>727.88</v>
      </c>
      <c r="BE5" s="18">
        <v>621.24</v>
      </c>
      <c r="BF5" s="18">
        <v>319.16000000000003</v>
      </c>
      <c r="BG5" s="18">
        <v>342.34</v>
      </c>
      <c r="BH5" s="24">
        <f t="shared" ref="BH5:BH15" si="0">SUM(E5:BG5)</f>
        <v>25842.969999999998</v>
      </c>
      <c r="BI5" s="25"/>
      <c r="BJ5" s="25"/>
    </row>
    <row r="6" spans="1:62" ht="15.75" customHeight="1">
      <c r="A6" s="22">
        <v>2</v>
      </c>
      <c r="B6" s="23" t="s">
        <v>67</v>
      </c>
      <c r="C6" s="17" t="s">
        <v>68</v>
      </c>
      <c r="D6" s="17" t="s">
        <v>69</v>
      </c>
      <c r="E6" s="18">
        <v>926</v>
      </c>
      <c r="F6" s="18">
        <v>745</v>
      </c>
      <c r="G6" s="18">
        <v>2229</v>
      </c>
      <c r="H6" s="18">
        <v>1338</v>
      </c>
      <c r="I6" s="18">
        <v>490</v>
      </c>
      <c r="J6" s="18">
        <v>425</v>
      </c>
      <c r="K6" s="18">
        <v>834</v>
      </c>
      <c r="L6" s="18">
        <v>223</v>
      </c>
      <c r="M6" s="18">
        <v>1773</v>
      </c>
      <c r="N6" s="18">
        <v>796</v>
      </c>
      <c r="O6" s="18">
        <v>861</v>
      </c>
      <c r="P6" s="18">
        <v>656</v>
      </c>
      <c r="Q6" s="18">
        <v>474</v>
      </c>
      <c r="R6" s="18">
        <v>295</v>
      </c>
      <c r="S6" s="18">
        <v>312</v>
      </c>
      <c r="T6" s="18">
        <v>882</v>
      </c>
      <c r="U6" s="18">
        <v>500</v>
      </c>
      <c r="V6" s="18">
        <v>845</v>
      </c>
      <c r="W6" s="18">
        <v>643</v>
      </c>
      <c r="X6" s="18">
        <v>484</v>
      </c>
      <c r="Y6" s="18">
        <v>625</v>
      </c>
      <c r="Z6" s="18">
        <v>892</v>
      </c>
      <c r="AA6" s="18">
        <v>265</v>
      </c>
      <c r="AB6" s="18">
        <v>761</v>
      </c>
      <c r="AC6" s="18">
        <v>385</v>
      </c>
      <c r="AD6" s="18">
        <v>396</v>
      </c>
      <c r="AE6" s="20">
        <v>295</v>
      </c>
      <c r="AF6" s="20">
        <v>987</v>
      </c>
      <c r="AG6" s="20">
        <v>315</v>
      </c>
      <c r="AH6" s="20">
        <v>314</v>
      </c>
      <c r="AI6" s="20">
        <v>601</v>
      </c>
      <c r="AJ6" s="20">
        <v>1172</v>
      </c>
      <c r="AK6" s="20">
        <v>1323</v>
      </c>
      <c r="AL6" s="20">
        <v>523</v>
      </c>
      <c r="AM6" s="20">
        <v>1034</v>
      </c>
      <c r="AN6" s="20">
        <v>693</v>
      </c>
      <c r="AO6" s="20">
        <v>492</v>
      </c>
      <c r="AP6" s="20">
        <v>340</v>
      </c>
      <c r="AQ6" s="20">
        <v>398</v>
      </c>
      <c r="AR6" s="20">
        <v>612</v>
      </c>
      <c r="AS6" s="20">
        <v>840</v>
      </c>
      <c r="AT6" s="20">
        <v>1209</v>
      </c>
      <c r="AU6" s="20">
        <v>623</v>
      </c>
      <c r="AV6" s="20">
        <v>375</v>
      </c>
      <c r="AW6" s="20">
        <v>713</v>
      </c>
      <c r="AX6" s="20">
        <v>1006</v>
      </c>
      <c r="AY6" s="20">
        <v>785</v>
      </c>
      <c r="AZ6" s="20">
        <v>521</v>
      </c>
      <c r="BA6" s="20">
        <v>269</v>
      </c>
      <c r="BB6" s="20">
        <v>1454</v>
      </c>
      <c r="BC6" s="20">
        <v>835</v>
      </c>
      <c r="BD6" s="20">
        <v>735</v>
      </c>
      <c r="BE6" s="20">
        <v>833</v>
      </c>
      <c r="BF6" s="20">
        <v>437</v>
      </c>
      <c r="BG6" s="20">
        <v>914</v>
      </c>
      <c r="BH6" s="24">
        <f t="shared" si="0"/>
        <v>39703</v>
      </c>
      <c r="BI6" s="12"/>
      <c r="BJ6" s="12"/>
    </row>
    <row r="7" spans="1:62" ht="15.75" customHeight="1">
      <c r="A7" s="22">
        <v>3</v>
      </c>
      <c r="B7" s="23" t="s">
        <v>70</v>
      </c>
      <c r="C7" s="17" t="s">
        <v>68</v>
      </c>
      <c r="D7" s="17" t="s">
        <v>69</v>
      </c>
      <c r="E7" s="18">
        <v>914</v>
      </c>
      <c r="F7" s="18">
        <v>692</v>
      </c>
      <c r="G7" s="18">
        <v>2172</v>
      </c>
      <c r="H7" s="18">
        <v>1254</v>
      </c>
      <c r="I7" s="18">
        <v>494</v>
      </c>
      <c r="J7" s="18">
        <v>371</v>
      </c>
      <c r="K7" s="18">
        <v>885</v>
      </c>
      <c r="L7" s="18">
        <v>214</v>
      </c>
      <c r="M7" s="18">
        <v>1728</v>
      </c>
      <c r="N7" s="18">
        <v>767</v>
      </c>
      <c r="O7" s="18">
        <v>798</v>
      </c>
      <c r="P7" s="18">
        <v>658</v>
      </c>
      <c r="Q7" s="18">
        <v>444</v>
      </c>
      <c r="R7" s="18">
        <v>326</v>
      </c>
      <c r="S7" s="18">
        <v>337</v>
      </c>
      <c r="T7" s="18">
        <v>868</v>
      </c>
      <c r="U7" s="18">
        <v>519</v>
      </c>
      <c r="V7" s="18">
        <v>854</v>
      </c>
      <c r="W7" s="18">
        <v>616</v>
      </c>
      <c r="X7" s="18">
        <v>471</v>
      </c>
      <c r="Y7" s="18">
        <v>637</v>
      </c>
      <c r="Z7" s="18">
        <v>815</v>
      </c>
      <c r="AA7" s="18">
        <v>231</v>
      </c>
      <c r="AB7" s="18">
        <v>696</v>
      </c>
      <c r="AC7" s="18">
        <v>383</v>
      </c>
      <c r="AD7" s="18">
        <v>410</v>
      </c>
      <c r="AE7" s="20">
        <v>310</v>
      </c>
      <c r="AF7" s="20">
        <v>940</v>
      </c>
      <c r="AG7" s="20">
        <v>306</v>
      </c>
      <c r="AH7" s="20">
        <v>312</v>
      </c>
      <c r="AI7" s="20">
        <v>590</v>
      </c>
      <c r="AJ7" s="20">
        <v>1202</v>
      </c>
      <c r="AK7" s="20">
        <v>1351</v>
      </c>
      <c r="AL7" s="20">
        <v>517</v>
      </c>
      <c r="AM7" s="20">
        <v>970</v>
      </c>
      <c r="AN7" s="20">
        <v>631</v>
      </c>
      <c r="AO7" s="20">
        <v>482</v>
      </c>
      <c r="AP7" s="20">
        <v>327</v>
      </c>
      <c r="AQ7" s="20">
        <v>389</v>
      </c>
      <c r="AR7" s="20">
        <v>614</v>
      </c>
      <c r="AS7" s="20">
        <v>790</v>
      </c>
      <c r="AT7" s="20">
        <v>1225</v>
      </c>
      <c r="AU7" s="20">
        <v>584</v>
      </c>
      <c r="AV7" s="20">
        <v>389</v>
      </c>
      <c r="AW7" s="20">
        <v>732</v>
      </c>
      <c r="AX7" s="20">
        <v>1033</v>
      </c>
      <c r="AY7" s="20">
        <v>741</v>
      </c>
      <c r="AZ7" s="20">
        <v>530</v>
      </c>
      <c r="BA7" s="20">
        <v>289</v>
      </c>
      <c r="BB7" s="20">
        <v>1442</v>
      </c>
      <c r="BC7" s="20">
        <v>779</v>
      </c>
      <c r="BD7" s="20">
        <v>707</v>
      </c>
      <c r="BE7" s="20">
        <v>813</v>
      </c>
      <c r="BF7" s="20">
        <v>447</v>
      </c>
      <c r="BG7" s="20">
        <v>940</v>
      </c>
      <c r="BH7" s="24">
        <f t="shared" si="0"/>
        <v>38936</v>
      </c>
      <c r="BI7" s="12"/>
      <c r="BJ7" s="12"/>
    </row>
    <row r="8" spans="1:62" ht="15.75" customHeight="1">
      <c r="A8" s="22">
        <v>4</v>
      </c>
      <c r="B8" s="23" t="s">
        <v>71</v>
      </c>
      <c r="C8" s="17" t="s">
        <v>68</v>
      </c>
      <c r="D8" s="17" t="s">
        <v>72</v>
      </c>
      <c r="E8" s="18">
        <v>1840</v>
      </c>
      <c r="F8" s="18">
        <v>1437</v>
      </c>
      <c r="G8" s="18">
        <v>4401</v>
      </c>
      <c r="H8" s="18">
        <v>2592</v>
      </c>
      <c r="I8" s="18">
        <v>984</v>
      </c>
      <c r="J8" s="18">
        <v>796</v>
      </c>
      <c r="K8" s="18">
        <v>1719</v>
      </c>
      <c r="L8" s="18">
        <v>437</v>
      </c>
      <c r="M8" s="18">
        <v>3501</v>
      </c>
      <c r="N8" s="18">
        <v>1563</v>
      </c>
      <c r="O8" s="18">
        <v>1659</v>
      </c>
      <c r="P8" s="18">
        <v>1314</v>
      </c>
      <c r="Q8" s="18">
        <v>918</v>
      </c>
      <c r="R8" s="18">
        <v>621</v>
      </c>
      <c r="S8" s="18">
        <v>649</v>
      </c>
      <c r="T8" s="18">
        <v>1750</v>
      </c>
      <c r="U8" s="18">
        <v>1019</v>
      </c>
      <c r="V8" s="18">
        <v>1699</v>
      </c>
      <c r="W8" s="18">
        <v>1259</v>
      </c>
      <c r="X8" s="18">
        <v>955</v>
      </c>
      <c r="Y8" s="18">
        <v>1262</v>
      </c>
      <c r="Z8" s="18">
        <v>1707</v>
      </c>
      <c r="AA8" s="18">
        <v>496</v>
      </c>
      <c r="AB8" s="18">
        <v>1457</v>
      </c>
      <c r="AC8" s="18">
        <v>768</v>
      </c>
      <c r="AD8" s="18">
        <v>806</v>
      </c>
      <c r="AE8" s="20">
        <v>605</v>
      </c>
      <c r="AF8" s="20">
        <v>1927</v>
      </c>
      <c r="AG8" s="20">
        <v>621</v>
      </c>
      <c r="AH8" s="20">
        <v>626</v>
      </c>
      <c r="AI8" s="20">
        <v>1191</v>
      </c>
      <c r="AJ8" s="20">
        <v>2374</v>
      </c>
      <c r="AK8" s="20">
        <v>2674</v>
      </c>
      <c r="AL8" s="20">
        <v>1040</v>
      </c>
      <c r="AM8" s="20">
        <v>2004</v>
      </c>
      <c r="AN8" s="20">
        <v>1324</v>
      </c>
      <c r="AO8" s="20">
        <v>974</v>
      </c>
      <c r="AP8" s="20">
        <v>667</v>
      </c>
      <c r="AQ8" s="20">
        <v>787</v>
      </c>
      <c r="AR8" s="20">
        <v>1226</v>
      </c>
      <c r="AS8" s="20">
        <v>1630</v>
      </c>
      <c r="AT8" s="20">
        <v>2434</v>
      </c>
      <c r="AU8" s="20">
        <v>1207</v>
      </c>
      <c r="AV8" s="20">
        <v>764</v>
      </c>
      <c r="AW8" s="20">
        <v>1445</v>
      </c>
      <c r="AX8" s="20">
        <v>2039</v>
      </c>
      <c r="AY8" s="20">
        <v>1526</v>
      </c>
      <c r="AZ8" s="20">
        <v>1051</v>
      </c>
      <c r="BA8" s="20">
        <v>558</v>
      </c>
      <c r="BB8" s="20">
        <v>2896</v>
      </c>
      <c r="BC8" s="20">
        <v>1614</v>
      </c>
      <c r="BD8" s="20">
        <v>1442</v>
      </c>
      <c r="BE8" s="20">
        <v>1646</v>
      </c>
      <c r="BF8" s="20">
        <v>884</v>
      </c>
      <c r="BG8" s="20">
        <v>1854</v>
      </c>
      <c r="BH8" s="24">
        <f t="shared" si="0"/>
        <v>78639</v>
      </c>
      <c r="BI8" s="12"/>
      <c r="BJ8" s="12"/>
    </row>
    <row r="9" spans="1:62" ht="15.75" customHeight="1">
      <c r="A9" s="22">
        <v>5</v>
      </c>
      <c r="B9" s="23" t="s">
        <v>73</v>
      </c>
      <c r="C9" s="17" t="s">
        <v>68</v>
      </c>
      <c r="D9" s="17" t="s">
        <v>72</v>
      </c>
      <c r="E9" s="18">
        <v>571</v>
      </c>
      <c r="F9" s="18">
        <v>432</v>
      </c>
      <c r="G9" s="18">
        <v>1172</v>
      </c>
      <c r="H9" s="18">
        <v>541</v>
      </c>
      <c r="I9" s="18">
        <v>517</v>
      </c>
      <c r="J9" s="18">
        <v>0</v>
      </c>
      <c r="K9" s="18">
        <v>823</v>
      </c>
      <c r="L9" s="18">
        <v>0</v>
      </c>
      <c r="M9" s="18">
        <v>763</v>
      </c>
      <c r="N9" s="18">
        <v>519</v>
      </c>
      <c r="O9" s="18">
        <v>609</v>
      </c>
      <c r="P9" s="18">
        <v>574</v>
      </c>
      <c r="Q9" s="18">
        <v>371</v>
      </c>
      <c r="R9" s="18">
        <v>273</v>
      </c>
      <c r="S9" s="18">
        <v>94</v>
      </c>
      <c r="T9" s="18">
        <v>99</v>
      </c>
      <c r="U9" s="18">
        <v>0</v>
      </c>
      <c r="V9" s="18">
        <v>395</v>
      </c>
      <c r="W9" s="18">
        <v>670</v>
      </c>
      <c r="X9" s="18">
        <v>0</v>
      </c>
      <c r="Y9" s="18">
        <v>841</v>
      </c>
      <c r="Z9" s="18">
        <v>745</v>
      </c>
      <c r="AA9" s="18">
        <v>107</v>
      </c>
      <c r="AB9" s="18">
        <v>9</v>
      </c>
      <c r="AC9" s="18">
        <v>9</v>
      </c>
      <c r="AD9" s="18">
        <v>242</v>
      </c>
      <c r="AE9" s="20">
        <v>0</v>
      </c>
      <c r="AF9" s="20">
        <v>511</v>
      </c>
      <c r="AG9" s="20">
        <v>37</v>
      </c>
      <c r="AH9" s="20">
        <v>0</v>
      </c>
      <c r="AI9" s="20">
        <v>4</v>
      </c>
      <c r="AJ9" s="20">
        <v>599</v>
      </c>
      <c r="AK9" s="20">
        <v>864</v>
      </c>
      <c r="AL9" s="20">
        <v>243</v>
      </c>
      <c r="AM9" s="20">
        <v>533</v>
      </c>
      <c r="AN9" s="20">
        <v>7</v>
      </c>
      <c r="AO9" s="20">
        <v>388</v>
      </c>
      <c r="AP9" s="20">
        <v>109</v>
      </c>
      <c r="AQ9" s="20">
        <v>249</v>
      </c>
      <c r="AR9" s="20">
        <v>447</v>
      </c>
      <c r="AS9" s="20">
        <v>527</v>
      </c>
      <c r="AT9" s="20">
        <v>384</v>
      </c>
      <c r="AU9" s="20">
        <v>531</v>
      </c>
      <c r="AV9" s="20">
        <v>0</v>
      </c>
      <c r="AW9" s="20">
        <v>531</v>
      </c>
      <c r="AX9" s="20">
        <v>489</v>
      </c>
      <c r="AY9" s="20">
        <v>256</v>
      </c>
      <c r="AZ9" s="20">
        <v>16</v>
      </c>
      <c r="BA9" s="20">
        <v>327</v>
      </c>
      <c r="BB9" s="20">
        <v>583</v>
      </c>
      <c r="BC9" s="20">
        <v>1022</v>
      </c>
      <c r="BD9" s="20">
        <v>230</v>
      </c>
      <c r="BE9" s="20">
        <v>567</v>
      </c>
      <c r="BF9" s="20">
        <v>69</v>
      </c>
      <c r="BG9" s="20">
        <v>965</v>
      </c>
      <c r="BH9" s="24">
        <f t="shared" si="0"/>
        <v>20864</v>
      </c>
      <c r="BI9" s="12"/>
      <c r="BJ9" s="12"/>
    </row>
    <row r="10" spans="1:62" ht="15.75" customHeight="1">
      <c r="A10" s="22">
        <v>6</v>
      </c>
      <c r="B10" s="23" t="s">
        <v>74</v>
      </c>
      <c r="C10" s="17" t="s">
        <v>68</v>
      </c>
      <c r="D10" s="17" t="s">
        <v>72</v>
      </c>
      <c r="E10" s="18">
        <v>10</v>
      </c>
      <c r="F10" s="19">
        <v>11</v>
      </c>
      <c r="G10" s="19">
        <v>47</v>
      </c>
      <c r="H10" s="19">
        <v>25</v>
      </c>
      <c r="I10" s="19">
        <v>0</v>
      </c>
      <c r="J10" s="18">
        <v>19</v>
      </c>
      <c r="K10" s="18">
        <v>52</v>
      </c>
      <c r="L10" s="18">
        <v>47</v>
      </c>
      <c r="M10" s="18">
        <v>11</v>
      </c>
      <c r="N10" s="18">
        <v>9</v>
      </c>
      <c r="O10" s="18">
        <v>4</v>
      </c>
      <c r="P10" s="18">
        <v>4</v>
      </c>
      <c r="Q10" s="18">
        <v>0</v>
      </c>
      <c r="R10" s="18">
        <v>19</v>
      </c>
      <c r="S10" s="18">
        <v>17</v>
      </c>
      <c r="T10" s="18">
        <v>0</v>
      </c>
      <c r="U10" s="18">
        <v>2</v>
      </c>
      <c r="V10" s="18">
        <v>9</v>
      </c>
      <c r="W10" s="18">
        <v>18</v>
      </c>
      <c r="X10" s="18">
        <v>0</v>
      </c>
      <c r="Y10" s="18">
        <v>58</v>
      </c>
      <c r="Z10" s="18">
        <v>0</v>
      </c>
      <c r="AA10" s="18">
        <v>0</v>
      </c>
      <c r="AB10" s="18">
        <v>0</v>
      </c>
      <c r="AC10" s="18">
        <v>16</v>
      </c>
      <c r="AD10" s="18">
        <v>11</v>
      </c>
      <c r="AE10" s="18">
        <v>16</v>
      </c>
      <c r="AF10" s="18">
        <v>0</v>
      </c>
      <c r="AG10" s="18">
        <v>8</v>
      </c>
      <c r="AH10" s="18">
        <v>35</v>
      </c>
      <c r="AI10" s="18">
        <v>63</v>
      </c>
      <c r="AJ10" s="18">
        <v>250</v>
      </c>
      <c r="AK10" s="18">
        <v>8</v>
      </c>
      <c r="AL10" s="18">
        <v>0</v>
      </c>
      <c r="AM10" s="20">
        <v>30</v>
      </c>
      <c r="AN10" s="20">
        <v>15</v>
      </c>
      <c r="AO10" s="20">
        <v>38</v>
      </c>
      <c r="AP10" s="20">
        <v>0</v>
      </c>
      <c r="AQ10" s="20">
        <v>20</v>
      </c>
      <c r="AR10" s="20">
        <v>44</v>
      </c>
      <c r="AS10" s="20">
        <v>18</v>
      </c>
      <c r="AT10" s="20">
        <v>33</v>
      </c>
      <c r="AU10" s="20">
        <v>6</v>
      </c>
      <c r="AV10" s="20">
        <v>3</v>
      </c>
      <c r="AW10" s="20">
        <v>46</v>
      </c>
      <c r="AX10" s="20">
        <v>45</v>
      </c>
      <c r="AY10" s="20">
        <v>12</v>
      </c>
      <c r="AZ10" s="20">
        <v>1</v>
      </c>
      <c r="BA10" s="20">
        <v>12</v>
      </c>
      <c r="BB10" s="20">
        <v>96</v>
      </c>
      <c r="BC10" s="20">
        <v>7</v>
      </c>
      <c r="BD10" s="20">
        <v>45</v>
      </c>
      <c r="BE10" s="20">
        <v>4</v>
      </c>
      <c r="BF10" s="20">
        <v>45</v>
      </c>
      <c r="BG10" s="20">
        <v>0</v>
      </c>
      <c r="BH10" s="24">
        <f t="shared" si="0"/>
        <v>1289</v>
      </c>
      <c r="BI10" s="12"/>
      <c r="BJ10" s="12"/>
    </row>
    <row r="11" spans="1:62" ht="15.75" customHeight="1">
      <c r="A11" s="22">
        <v>7</v>
      </c>
      <c r="B11" s="23" t="s">
        <v>75</v>
      </c>
      <c r="C11" s="17" t="s">
        <v>68</v>
      </c>
      <c r="D11" s="17" t="s">
        <v>76</v>
      </c>
      <c r="E11" s="26">
        <f t="shared" ref="E11:H11" si="1">E9+E10</f>
        <v>581</v>
      </c>
      <c r="F11" s="26">
        <f t="shared" si="1"/>
        <v>443</v>
      </c>
      <c r="G11" s="26">
        <f t="shared" si="1"/>
        <v>1219</v>
      </c>
      <c r="H11" s="26">
        <f t="shared" si="1"/>
        <v>566</v>
      </c>
      <c r="I11" s="26">
        <v>517</v>
      </c>
      <c r="J11" s="26">
        <f t="shared" ref="J11:Z11" si="2">J9+J10</f>
        <v>19</v>
      </c>
      <c r="K11" s="26">
        <f t="shared" si="2"/>
        <v>875</v>
      </c>
      <c r="L11" s="26">
        <f t="shared" si="2"/>
        <v>47</v>
      </c>
      <c r="M11" s="26">
        <f t="shared" si="2"/>
        <v>774</v>
      </c>
      <c r="N11" s="26">
        <f t="shared" si="2"/>
        <v>528</v>
      </c>
      <c r="O11" s="26">
        <f t="shared" si="2"/>
        <v>613</v>
      </c>
      <c r="P11" s="26">
        <f t="shared" si="2"/>
        <v>578</v>
      </c>
      <c r="Q11" s="26">
        <f t="shared" si="2"/>
        <v>371</v>
      </c>
      <c r="R11" s="26">
        <f t="shared" si="2"/>
        <v>292</v>
      </c>
      <c r="S11" s="26">
        <f t="shared" si="2"/>
        <v>111</v>
      </c>
      <c r="T11" s="26">
        <f t="shared" si="2"/>
        <v>99</v>
      </c>
      <c r="U11" s="26">
        <f t="shared" si="2"/>
        <v>2</v>
      </c>
      <c r="V11" s="26">
        <f t="shared" si="2"/>
        <v>404</v>
      </c>
      <c r="W11" s="26">
        <f t="shared" si="2"/>
        <v>688</v>
      </c>
      <c r="X11" s="26">
        <f t="shared" si="2"/>
        <v>0</v>
      </c>
      <c r="Y11" s="26">
        <f t="shared" si="2"/>
        <v>899</v>
      </c>
      <c r="Z11" s="26">
        <f t="shared" si="2"/>
        <v>745</v>
      </c>
      <c r="AA11" s="26">
        <v>107</v>
      </c>
      <c r="AB11" s="26">
        <f t="shared" ref="AB11:AD11" si="3">AB9+AB10</f>
        <v>9</v>
      </c>
      <c r="AC11" s="26">
        <f t="shared" si="3"/>
        <v>25</v>
      </c>
      <c r="AD11" s="26">
        <f t="shared" si="3"/>
        <v>253</v>
      </c>
      <c r="AE11" s="26">
        <v>16</v>
      </c>
      <c r="AF11" s="26">
        <f t="shared" ref="AF11:AK11" si="4">AF9+AF10</f>
        <v>511</v>
      </c>
      <c r="AG11" s="26">
        <f t="shared" si="4"/>
        <v>45</v>
      </c>
      <c r="AH11" s="26">
        <f t="shared" si="4"/>
        <v>35</v>
      </c>
      <c r="AI11" s="26">
        <f t="shared" si="4"/>
        <v>67</v>
      </c>
      <c r="AJ11" s="26">
        <f t="shared" si="4"/>
        <v>849</v>
      </c>
      <c r="AK11" s="26">
        <f t="shared" si="4"/>
        <v>872</v>
      </c>
      <c r="AL11" s="26">
        <v>243</v>
      </c>
      <c r="AM11" s="26">
        <v>563</v>
      </c>
      <c r="AN11" s="26">
        <f t="shared" ref="AN11:AU11" si="5">AN9+AN10</f>
        <v>22</v>
      </c>
      <c r="AO11" s="26">
        <f t="shared" si="5"/>
        <v>426</v>
      </c>
      <c r="AP11" s="26">
        <f t="shared" si="5"/>
        <v>109</v>
      </c>
      <c r="AQ11" s="26">
        <f t="shared" si="5"/>
        <v>269</v>
      </c>
      <c r="AR11" s="26">
        <f t="shared" si="5"/>
        <v>491</v>
      </c>
      <c r="AS11" s="26">
        <f t="shared" si="5"/>
        <v>545</v>
      </c>
      <c r="AT11" s="26">
        <f t="shared" si="5"/>
        <v>417</v>
      </c>
      <c r="AU11" s="26">
        <f t="shared" si="5"/>
        <v>537</v>
      </c>
      <c r="AV11" s="26">
        <v>3</v>
      </c>
      <c r="AW11" s="26">
        <f t="shared" ref="AW11:BG11" si="6">AW9+AW10</f>
        <v>577</v>
      </c>
      <c r="AX11" s="26">
        <f t="shared" si="6"/>
        <v>534</v>
      </c>
      <c r="AY11" s="26">
        <f t="shared" si="6"/>
        <v>268</v>
      </c>
      <c r="AZ11" s="26">
        <f t="shared" si="6"/>
        <v>17</v>
      </c>
      <c r="BA11" s="26">
        <f t="shared" si="6"/>
        <v>339</v>
      </c>
      <c r="BB11" s="26">
        <f t="shared" si="6"/>
        <v>679</v>
      </c>
      <c r="BC11" s="26">
        <f t="shared" si="6"/>
        <v>1029</v>
      </c>
      <c r="BD11" s="26">
        <f t="shared" si="6"/>
        <v>275</v>
      </c>
      <c r="BE11" s="26">
        <f t="shared" si="6"/>
        <v>571</v>
      </c>
      <c r="BF11" s="26">
        <f t="shared" si="6"/>
        <v>114</v>
      </c>
      <c r="BG11" s="26">
        <f t="shared" si="6"/>
        <v>965</v>
      </c>
      <c r="BH11" s="24">
        <f t="shared" si="0"/>
        <v>22153</v>
      </c>
      <c r="BI11" s="12"/>
      <c r="BJ11" s="12"/>
    </row>
    <row r="12" spans="1:62" ht="15.75" customHeight="1">
      <c r="A12" s="22">
        <v>8</v>
      </c>
      <c r="B12" s="23" t="s">
        <v>77</v>
      </c>
      <c r="C12" s="17" t="s">
        <v>68</v>
      </c>
      <c r="D12" s="17" t="s">
        <v>69</v>
      </c>
      <c r="E12" s="18">
        <v>476</v>
      </c>
      <c r="F12" s="26">
        <v>344</v>
      </c>
      <c r="G12" s="26">
        <v>1073</v>
      </c>
      <c r="H12" s="26">
        <v>665</v>
      </c>
      <c r="I12" s="26">
        <v>232</v>
      </c>
      <c r="J12" s="26">
        <v>192</v>
      </c>
      <c r="K12" s="26">
        <v>399</v>
      </c>
      <c r="L12" s="26">
        <v>137</v>
      </c>
      <c r="M12" s="26">
        <v>875</v>
      </c>
      <c r="N12" s="26">
        <v>386</v>
      </c>
      <c r="O12" s="26">
        <v>395</v>
      </c>
      <c r="P12" s="26">
        <v>315</v>
      </c>
      <c r="Q12" s="26">
        <v>221</v>
      </c>
      <c r="R12" s="26">
        <v>136</v>
      </c>
      <c r="S12" s="26">
        <v>170</v>
      </c>
      <c r="T12" s="26">
        <v>408</v>
      </c>
      <c r="U12" s="26">
        <v>275</v>
      </c>
      <c r="V12" s="26">
        <v>395</v>
      </c>
      <c r="W12" s="26">
        <v>329</v>
      </c>
      <c r="X12" s="26">
        <v>221</v>
      </c>
      <c r="Y12" s="26">
        <v>296</v>
      </c>
      <c r="Z12" s="26">
        <v>406</v>
      </c>
      <c r="AA12" s="26">
        <v>154</v>
      </c>
      <c r="AB12" s="26">
        <v>377</v>
      </c>
      <c r="AC12" s="26">
        <v>158</v>
      </c>
      <c r="AD12" s="26">
        <v>229</v>
      </c>
      <c r="AE12" s="26">
        <v>157</v>
      </c>
      <c r="AF12" s="26">
        <v>460</v>
      </c>
      <c r="AG12" s="26">
        <v>172</v>
      </c>
      <c r="AH12" s="26">
        <v>160</v>
      </c>
      <c r="AI12" s="26">
        <v>351</v>
      </c>
      <c r="AJ12" s="26">
        <v>658</v>
      </c>
      <c r="AK12" s="26">
        <v>712</v>
      </c>
      <c r="AL12" s="26">
        <v>278</v>
      </c>
      <c r="AM12" s="26">
        <v>493</v>
      </c>
      <c r="AN12" s="26">
        <v>324</v>
      </c>
      <c r="AO12" s="26">
        <v>226</v>
      </c>
      <c r="AP12" s="26">
        <v>184</v>
      </c>
      <c r="AQ12" s="26">
        <v>195</v>
      </c>
      <c r="AR12" s="26">
        <v>318</v>
      </c>
      <c r="AS12" s="26">
        <v>418</v>
      </c>
      <c r="AT12" s="26">
        <v>628</v>
      </c>
      <c r="AU12" s="26">
        <v>294</v>
      </c>
      <c r="AV12" s="26">
        <v>206</v>
      </c>
      <c r="AW12" s="12">
        <v>391</v>
      </c>
      <c r="AX12" s="26">
        <v>507</v>
      </c>
      <c r="AY12" s="26">
        <v>395</v>
      </c>
      <c r="AZ12" s="26">
        <v>337</v>
      </c>
      <c r="BA12" s="26">
        <v>337</v>
      </c>
      <c r="BB12" s="26">
        <v>759</v>
      </c>
      <c r="BC12" s="26">
        <v>401</v>
      </c>
      <c r="BD12" s="26">
        <v>382</v>
      </c>
      <c r="BE12" s="26">
        <v>418</v>
      </c>
      <c r="BF12" s="26">
        <v>216</v>
      </c>
      <c r="BG12" s="26">
        <v>467</v>
      </c>
      <c r="BH12" s="24">
        <f t="shared" si="0"/>
        <v>20108</v>
      </c>
      <c r="BI12" s="12"/>
      <c r="BJ12" s="12"/>
    </row>
    <row r="13" spans="1:62" ht="15.75" customHeight="1">
      <c r="A13" s="22">
        <v>9</v>
      </c>
      <c r="B13" s="23" t="s">
        <v>78</v>
      </c>
      <c r="C13" s="17" t="s">
        <v>68</v>
      </c>
      <c r="D13" s="17" t="s">
        <v>69</v>
      </c>
      <c r="E13" s="18">
        <v>129</v>
      </c>
      <c r="F13" s="26">
        <v>129</v>
      </c>
      <c r="G13" s="26">
        <v>94</v>
      </c>
      <c r="H13" s="26">
        <v>129</v>
      </c>
      <c r="I13" s="26">
        <v>26</v>
      </c>
      <c r="J13" s="26">
        <v>1</v>
      </c>
      <c r="K13" s="26">
        <v>96</v>
      </c>
      <c r="L13" s="26">
        <v>6</v>
      </c>
      <c r="M13" s="26">
        <v>40</v>
      </c>
      <c r="N13" s="26">
        <v>4</v>
      </c>
      <c r="O13" s="26">
        <v>72</v>
      </c>
      <c r="P13" s="18">
        <v>56</v>
      </c>
      <c r="Q13" s="18">
        <v>20</v>
      </c>
      <c r="R13" s="18">
        <v>12</v>
      </c>
      <c r="S13" s="18">
        <v>14</v>
      </c>
      <c r="T13" s="18">
        <v>42</v>
      </c>
      <c r="U13" s="18">
        <v>38</v>
      </c>
      <c r="V13" s="18">
        <v>72</v>
      </c>
      <c r="W13" s="18">
        <v>76</v>
      </c>
      <c r="X13" s="18">
        <v>16</v>
      </c>
      <c r="Y13" s="18">
        <v>41</v>
      </c>
      <c r="Z13" s="18">
        <v>62</v>
      </c>
      <c r="AA13" s="18">
        <v>53</v>
      </c>
      <c r="AB13" s="18">
        <v>72</v>
      </c>
      <c r="AC13" s="18">
        <v>15</v>
      </c>
      <c r="AD13" s="18">
        <v>55</v>
      </c>
      <c r="AE13" s="20">
        <v>36</v>
      </c>
      <c r="AF13" s="20">
        <v>50</v>
      </c>
      <c r="AG13" s="20">
        <v>6</v>
      </c>
      <c r="AH13" s="20">
        <v>31</v>
      </c>
      <c r="AI13" s="20">
        <v>41</v>
      </c>
      <c r="AJ13" s="20">
        <v>58</v>
      </c>
      <c r="AK13" s="20">
        <v>132</v>
      </c>
      <c r="AL13" s="20">
        <v>21</v>
      </c>
      <c r="AM13" s="20">
        <v>71</v>
      </c>
      <c r="AN13" s="20">
        <v>73</v>
      </c>
      <c r="AO13" s="20">
        <v>21</v>
      </c>
      <c r="AP13" s="20">
        <v>36</v>
      </c>
      <c r="AQ13" s="20">
        <v>20</v>
      </c>
      <c r="AR13" s="20">
        <v>54</v>
      </c>
      <c r="AS13" s="20">
        <v>93</v>
      </c>
      <c r="AT13" s="20">
        <v>82</v>
      </c>
      <c r="AU13" s="20">
        <v>57</v>
      </c>
      <c r="AV13" s="20">
        <v>7</v>
      </c>
      <c r="AW13" s="12">
        <v>108</v>
      </c>
      <c r="AX13" s="20">
        <v>66</v>
      </c>
      <c r="AY13" s="20">
        <v>72</v>
      </c>
      <c r="AZ13" s="20">
        <v>20</v>
      </c>
      <c r="BA13" s="20">
        <v>20</v>
      </c>
      <c r="BB13" s="20">
        <v>55</v>
      </c>
      <c r="BC13" s="20">
        <v>71</v>
      </c>
      <c r="BD13" s="20">
        <v>69</v>
      </c>
      <c r="BE13" s="20">
        <v>79</v>
      </c>
      <c r="BF13" s="20">
        <v>11</v>
      </c>
      <c r="BG13" s="20">
        <v>78</v>
      </c>
      <c r="BH13" s="24">
        <f t="shared" si="0"/>
        <v>2908</v>
      </c>
      <c r="BI13" s="12"/>
      <c r="BJ13" s="12"/>
    </row>
    <row r="14" spans="1:62" ht="15.75" customHeight="1">
      <c r="A14" s="22">
        <v>10</v>
      </c>
      <c r="B14" s="23" t="s">
        <v>79</v>
      </c>
      <c r="C14" s="17" t="s">
        <v>68</v>
      </c>
      <c r="D14" s="17" t="s">
        <v>69</v>
      </c>
      <c r="E14" s="18">
        <v>170</v>
      </c>
      <c r="F14" s="26">
        <v>134</v>
      </c>
      <c r="G14" s="26">
        <v>145</v>
      </c>
      <c r="H14" s="26">
        <v>129</v>
      </c>
      <c r="I14" s="26">
        <v>12</v>
      </c>
      <c r="J14" s="26">
        <v>94</v>
      </c>
      <c r="K14" s="26">
        <v>18</v>
      </c>
      <c r="L14" s="26">
        <v>20</v>
      </c>
      <c r="M14" s="26">
        <v>112</v>
      </c>
      <c r="N14" s="26">
        <v>114</v>
      </c>
      <c r="O14" s="26">
        <v>97</v>
      </c>
      <c r="P14" s="18">
        <v>24</v>
      </c>
      <c r="Q14" s="18">
        <v>16</v>
      </c>
      <c r="R14" s="18">
        <v>4</v>
      </c>
      <c r="S14" s="18">
        <v>13</v>
      </c>
      <c r="T14" s="18">
        <v>79</v>
      </c>
      <c r="U14" s="18">
        <v>137</v>
      </c>
      <c r="V14" s="18">
        <v>97</v>
      </c>
      <c r="W14" s="18">
        <v>137</v>
      </c>
      <c r="X14" s="18">
        <v>9</v>
      </c>
      <c r="Y14" s="18">
        <v>77</v>
      </c>
      <c r="Z14" s="18">
        <v>13</v>
      </c>
      <c r="AA14" s="18">
        <v>15</v>
      </c>
      <c r="AB14" s="18">
        <v>26</v>
      </c>
      <c r="AC14" s="18">
        <v>12</v>
      </c>
      <c r="AD14" s="18">
        <v>32</v>
      </c>
      <c r="AE14" s="20">
        <v>15</v>
      </c>
      <c r="AF14" s="20">
        <v>22</v>
      </c>
      <c r="AG14" s="20">
        <v>13</v>
      </c>
      <c r="AH14" s="20">
        <v>17</v>
      </c>
      <c r="AI14" s="20">
        <v>24</v>
      </c>
      <c r="AJ14" s="20">
        <v>175</v>
      </c>
      <c r="AK14" s="20">
        <v>175</v>
      </c>
      <c r="AL14" s="20">
        <v>16</v>
      </c>
      <c r="AM14" s="20">
        <v>235</v>
      </c>
      <c r="AN14" s="20">
        <v>22</v>
      </c>
      <c r="AO14" s="20">
        <v>22</v>
      </c>
      <c r="AP14" s="20">
        <v>6</v>
      </c>
      <c r="AQ14" s="20">
        <v>9</v>
      </c>
      <c r="AR14" s="20">
        <v>28</v>
      </c>
      <c r="AS14" s="20">
        <v>26</v>
      </c>
      <c r="AT14" s="20">
        <v>64</v>
      </c>
      <c r="AU14" s="20">
        <v>82</v>
      </c>
      <c r="AV14" s="20">
        <v>140</v>
      </c>
      <c r="AW14" s="12">
        <v>145</v>
      </c>
      <c r="AX14" s="20">
        <v>34</v>
      </c>
      <c r="AY14" s="20">
        <v>97</v>
      </c>
      <c r="AZ14" s="20">
        <v>92</v>
      </c>
      <c r="BA14" s="20">
        <v>92</v>
      </c>
      <c r="BB14" s="20">
        <v>46</v>
      </c>
      <c r="BC14" s="20">
        <v>141</v>
      </c>
      <c r="BD14" s="20">
        <v>37</v>
      </c>
      <c r="BE14" s="20">
        <v>143</v>
      </c>
      <c r="BF14" s="20">
        <v>18</v>
      </c>
      <c r="BG14" s="20">
        <v>32</v>
      </c>
      <c r="BH14" s="24">
        <f t="shared" si="0"/>
        <v>3704</v>
      </c>
      <c r="BI14" s="12"/>
      <c r="BJ14" s="12"/>
    </row>
    <row r="15" spans="1:62" ht="15.75" customHeight="1">
      <c r="A15" s="22">
        <v>11</v>
      </c>
      <c r="B15" s="23" t="s">
        <v>80</v>
      </c>
      <c r="C15" s="17" t="s">
        <v>68</v>
      </c>
      <c r="D15" s="17" t="s">
        <v>69</v>
      </c>
      <c r="E15" s="18">
        <f>(E13*70/100)+(E14*30/100)</f>
        <v>141.30000000000001</v>
      </c>
      <c r="F15" s="26">
        <v>131</v>
      </c>
      <c r="G15" s="26">
        <v>109</v>
      </c>
      <c r="H15" s="26">
        <v>129</v>
      </c>
      <c r="I15" s="26">
        <v>22</v>
      </c>
      <c r="J15" s="26">
        <v>29</v>
      </c>
      <c r="K15" s="26">
        <v>73</v>
      </c>
      <c r="L15" s="26">
        <v>10</v>
      </c>
      <c r="M15" s="26">
        <v>62</v>
      </c>
      <c r="N15" s="26">
        <v>37</v>
      </c>
      <c r="O15" s="26">
        <v>79.5</v>
      </c>
      <c r="P15" s="18">
        <v>46</v>
      </c>
      <c r="Q15" s="18">
        <v>19</v>
      </c>
      <c r="R15" s="18">
        <v>10</v>
      </c>
      <c r="S15" s="18">
        <v>14</v>
      </c>
      <c r="T15" s="18">
        <v>53</v>
      </c>
      <c r="U15" s="18">
        <v>68</v>
      </c>
      <c r="V15" s="18">
        <v>79.5</v>
      </c>
      <c r="W15" s="18">
        <v>94</v>
      </c>
      <c r="X15" s="18">
        <v>14</v>
      </c>
      <c r="Y15" s="18">
        <v>52</v>
      </c>
      <c r="Z15" s="18">
        <v>47</v>
      </c>
      <c r="AA15" s="18">
        <v>42</v>
      </c>
      <c r="AB15" s="18">
        <v>58.2</v>
      </c>
      <c r="AC15" s="18">
        <v>14</v>
      </c>
      <c r="AD15" s="18">
        <v>48</v>
      </c>
      <c r="AE15" s="20">
        <v>30</v>
      </c>
      <c r="AF15" s="20">
        <v>42</v>
      </c>
      <c r="AG15" s="20">
        <v>8</v>
      </c>
      <c r="AH15" s="20">
        <v>27</v>
      </c>
      <c r="AI15" s="20">
        <v>36</v>
      </c>
      <c r="AJ15" s="20">
        <v>93</v>
      </c>
      <c r="AK15" s="20">
        <v>145</v>
      </c>
      <c r="AL15" s="20">
        <v>20</v>
      </c>
      <c r="AM15" s="20">
        <v>120</v>
      </c>
      <c r="AN15" s="20">
        <v>58</v>
      </c>
      <c r="AO15" s="20">
        <v>21</v>
      </c>
      <c r="AP15" s="20">
        <v>27</v>
      </c>
      <c r="AQ15" s="20">
        <v>17</v>
      </c>
      <c r="AR15" s="20">
        <v>46</v>
      </c>
      <c r="AS15" s="20">
        <v>73</v>
      </c>
      <c r="AT15" s="20">
        <v>77</v>
      </c>
      <c r="AU15" s="20">
        <v>64.5</v>
      </c>
      <c r="AV15" s="20">
        <v>47</v>
      </c>
      <c r="AW15" s="12">
        <v>119</v>
      </c>
      <c r="AX15" s="20">
        <v>56</v>
      </c>
      <c r="AY15" s="20">
        <v>80</v>
      </c>
      <c r="AZ15" s="20">
        <v>42</v>
      </c>
      <c r="BA15" s="20">
        <v>42</v>
      </c>
      <c r="BB15" s="20">
        <v>52</v>
      </c>
      <c r="BC15" s="20">
        <v>92</v>
      </c>
      <c r="BD15" s="20">
        <v>59</v>
      </c>
      <c r="BE15" s="20">
        <v>98</v>
      </c>
      <c r="BF15" s="20">
        <v>13</v>
      </c>
      <c r="BG15" s="20">
        <v>64</v>
      </c>
      <c r="BH15" s="24">
        <f t="shared" si="0"/>
        <v>3150</v>
      </c>
      <c r="BI15" s="12"/>
      <c r="BJ15" s="12"/>
    </row>
    <row r="16" spans="1:62" ht="15.75" customHeight="1">
      <c r="A16" s="22">
        <v>12</v>
      </c>
      <c r="B16" s="27" t="s">
        <v>81</v>
      </c>
      <c r="C16" s="28" t="s">
        <v>82</v>
      </c>
      <c r="D16" s="17" t="s">
        <v>69</v>
      </c>
      <c r="E16" s="29">
        <f>E15/E12</f>
        <v>0.29684873949579832</v>
      </c>
      <c r="F16" s="30">
        <v>0.38</v>
      </c>
      <c r="G16" s="30">
        <v>0.1</v>
      </c>
      <c r="H16" s="30">
        <v>0.19</v>
      </c>
      <c r="I16" s="30">
        <v>0.09</v>
      </c>
      <c r="J16" s="30">
        <v>0.15</v>
      </c>
      <c r="K16" s="30">
        <v>0.182</v>
      </c>
      <c r="L16" s="30">
        <v>7.0000000000000007E-2</v>
      </c>
      <c r="M16" s="30">
        <v>7.0000000000000007E-2</v>
      </c>
      <c r="N16" s="30">
        <v>0.1</v>
      </c>
      <c r="O16" s="30">
        <v>0.20130000000000001</v>
      </c>
      <c r="P16" s="29">
        <v>0.15</v>
      </c>
      <c r="Q16" s="29">
        <v>0.09</v>
      </c>
      <c r="R16" s="29">
        <v>7.0000000000000007E-2</v>
      </c>
      <c r="S16" s="29">
        <v>8.0600000000000005E-2</v>
      </c>
      <c r="T16" s="29">
        <v>0.13</v>
      </c>
      <c r="U16" s="29">
        <v>0.25</v>
      </c>
      <c r="V16" s="29">
        <v>0.20130000000000001</v>
      </c>
      <c r="W16" s="29">
        <v>0.28999999999999998</v>
      </c>
      <c r="X16" s="29">
        <v>0.06</v>
      </c>
      <c r="Y16" s="29">
        <v>0.18</v>
      </c>
      <c r="Z16" s="29">
        <v>0.12</v>
      </c>
      <c r="AA16" s="29">
        <v>0.27</v>
      </c>
      <c r="AB16" s="29">
        <v>0.15440000000000001</v>
      </c>
      <c r="AC16" s="29">
        <v>0.09</v>
      </c>
      <c r="AD16" s="29">
        <v>0.21</v>
      </c>
      <c r="AE16" s="29">
        <v>0.19</v>
      </c>
      <c r="AF16" s="29">
        <v>9.0399999999999994E-2</v>
      </c>
      <c r="AG16" s="29">
        <v>0.05</v>
      </c>
      <c r="AH16" s="29">
        <v>0.17</v>
      </c>
      <c r="AI16" s="29">
        <v>0.1</v>
      </c>
      <c r="AJ16" s="29">
        <v>0.14000000000000001</v>
      </c>
      <c r="AK16" s="29">
        <v>0.2</v>
      </c>
      <c r="AL16" s="29">
        <v>7.0000000000000007E-2</v>
      </c>
      <c r="AM16" s="29">
        <v>0.24</v>
      </c>
      <c r="AN16" s="29">
        <v>0.18</v>
      </c>
      <c r="AO16" s="29">
        <v>0.09</v>
      </c>
      <c r="AP16" s="29">
        <v>0.15</v>
      </c>
      <c r="AQ16" s="29">
        <v>0.09</v>
      </c>
      <c r="AR16" s="29">
        <v>0.15</v>
      </c>
      <c r="AS16" s="29">
        <v>0.1744</v>
      </c>
      <c r="AT16" s="29">
        <v>0.12</v>
      </c>
      <c r="AU16" s="29">
        <v>0.21938775510204081</v>
      </c>
      <c r="AV16" s="29">
        <v>0.23</v>
      </c>
      <c r="AW16" s="31">
        <v>0.3</v>
      </c>
      <c r="AX16" s="29">
        <v>0.11</v>
      </c>
      <c r="AY16" s="29">
        <v>0.20130000000000001</v>
      </c>
      <c r="AZ16" s="29">
        <v>0.12</v>
      </c>
      <c r="BA16" s="29">
        <v>0.12</v>
      </c>
      <c r="BB16" s="29">
        <v>7.0000000000000007E-2</v>
      </c>
      <c r="BC16" s="29">
        <v>0.23</v>
      </c>
      <c r="BD16" s="29">
        <v>0.16</v>
      </c>
      <c r="BE16" s="29">
        <v>0.23</v>
      </c>
      <c r="BF16" s="29">
        <v>0.06</v>
      </c>
      <c r="BG16" s="29">
        <v>0.14000000000000001</v>
      </c>
      <c r="BH16" s="32">
        <f>AVERAGE(E16:BG16)</f>
        <v>0.15585339081086988</v>
      </c>
      <c r="BI16" s="12"/>
      <c r="BJ16" s="12"/>
    </row>
    <row r="17" spans="1:62" ht="20.25" customHeight="1">
      <c r="A17" s="22">
        <v>13</v>
      </c>
      <c r="B17" s="23" t="s">
        <v>83</v>
      </c>
      <c r="C17" s="17" t="s">
        <v>82</v>
      </c>
      <c r="D17" s="17" t="s">
        <v>69</v>
      </c>
      <c r="E17" s="33">
        <v>1472</v>
      </c>
      <c r="F17" s="33">
        <v>1149.6000000000001</v>
      </c>
      <c r="G17" s="33">
        <v>3520.8</v>
      </c>
      <c r="H17" s="33">
        <v>2073.6</v>
      </c>
      <c r="I17" s="33">
        <v>787.2</v>
      </c>
      <c r="J17" s="33">
        <v>636.80000000000007</v>
      </c>
      <c r="K17" s="33">
        <v>1375.2</v>
      </c>
      <c r="L17" s="33">
        <v>349.6</v>
      </c>
      <c r="M17" s="33">
        <v>2800.8</v>
      </c>
      <c r="N17" s="33">
        <v>1250.4000000000001</v>
      </c>
      <c r="O17" s="33">
        <v>1327.2</v>
      </c>
      <c r="P17" s="33">
        <v>1051.2</v>
      </c>
      <c r="Q17" s="33">
        <v>734.40000000000009</v>
      </c>
      <c r="R17" s="33">
        <v>496.8</v>
      </c>
      <c r="S17" s="33">
        <v>519.20000000000005</v>
      </c>
      <c r="T17" s="33">
        <v>1400</v>
      </c>
      <c r="U17" s="33">
        <v>815.2</v>
      </c>
      <c r="V17" s="33">
        <v>1359.2</v>
      </c>
      <c r="W17" s="33">
        <v>1007.2</v>
      </c>
      <c r="X17" s="33">
        <v>764</v>
      </c>
      <c r="Y17" s="33">
        <v>1009.6</v>
      </c>
      <c r="Z17" s="33">
        <v>1365.6000000000001</v>
      </c>
      <c r="AA17" s="33">
        <v>396.8</v>
      </c>
      <c r="AB17" s="33">
        <v>1165.6000000000001</v>
      </c>
      <c r="AC17" s="33">
        <v>614.40000000000009</v>
      </c>
      <c r="AD17" s="33">
        <v>644.80000000000007</v>
      </c>
      <c r="AE17" s="33">
        <v>484</v>
      </c>
      <c r="AF17" s="33">
        <v>1541.6000000000001</v>
      </c>
      <c r="AG17" s="33">
        <v>496.8</v>
      </c>
      <c r="AH17" s="33">
        <v>500.8</v>
      </c>
      <c r="AI17" s="33">
        <v>952.80000000000007</v>
      </c>
      <c r="AJ17" s="33">
        <v>1899.2</v>
      </c>
      <c r="AK17" s="33">
        <v>2139.2000000000003</v>
      </c>
      <c r="AL17" s="33">
        <v>832</v>
      </c>
      <c r="AM17" s="33">
        <v>1603.2</v>
      </c>
      <c r="AN17" s="33">
        <v>1059.2</v>
      </c>
      <c r="AO17" s="33">
        <v>779.2</v>
      </c>
      <c r="AP17" s="33">
        <v>533.6</v>
      </c>
      <c r="AQ17" s="33">
        <v>629.6</v>
      </c>
      <c r="AR17" s="33">
        <v>980.80000000000007</v>
      </c>
      <c r="AS17" s="33">
        <v>1304</v>
      </c>
      <c r="AT17" s="33">
        <v>1947.2</v>
      </c>
      <c r="AU17" s="33">
        <v>965.6</v>
      </c>
      <c r="AV17" s="33">
        <v>611.20000000000005</v>
      </c>
      <c r="AW17" s="34">
        <v>1156</v>
      </c>
      <c r="AX17" s="33">
        <v>1631.2</v>
      </c>
      <c r="AY17" s="33">
        <v>1220.8</v>
      </c>
      <c r="AZ17" s="33">
        <v>840.80000000000007</v>
      </c>
      <c r="BA17" s="33">
        <v>446.40000000000003</v>
      </c>
      <c r="BB17" s="33">
        <v>2316.8000000000002</v>
      </c>
      <c r="BC17" s="33">
        <v>1291.2</v>
      </c>
      <c r="BD17" s="33">
        <v>1153.6000000000001</v>
      </c>
      <c r="BE17" s="33">
        <v>1316.8000000000002</v>
      </c>
      <c r="BF17" s="33">
        <v>707.2</v>
      </c>
      <c r="BG17" s="33">
        <v>1483.2</v>
      </c>
      <c r="BH17" s="35">
        <f t="shared" ref="BH17:BH22" si="7">SUM(E17:BG17)</f>
        <v>62911.199999999983</v>
      </c>
      <c r="BI17" s="12"/>
      <c r="BJ17" s="12"/>
    </row>
    <row r="18" spans="1:62" ht="21.75" customHeight="1">
      <c r="A18" s="22">
        <v>14</v>
      </c>
      <c r="B18" s="23" t="s">
        <v>84</v>
      </c>
      <c r="C18" s="17" t="s">
        <v>82</v>
      </c>
      <c r="D18" s="17" t="s">
        <v>69</v>
      </c>
      <c r="E18" s="33">
        <v>677.11999999999989</v>
      </c>
      <c r="F18" s="33">
        <v>425.35200000000003</v>
      </c>
      <c r="G18" s="33">
        <v>1478.7360000000001</v>
      </c>
      <c r="H18" s="33">
        <v>829.44</v>
      </c>
      <c r="I18" s="33">
        <v>314.88000000000005</v>
      </c>
      <c r="J18" s="33">
        <v>254.72000000000003</v>
      </c>
      <c r="K18" s="33">
        <v>563.83200000000011</v>
      </c>
      <c r="L18" s="33">
        <v>143.33600000000001</v>
      </c>
      <c r="M18" s="33">
        <v>1176.3360000000002</v>
      </c>
      <c r="N18" s="33">
        <v>462.64800000000002</v>
      </c>
      <c r="O18" s="33">
        <v>530.88</v>
      </c>
      <c r="P18" s="33">
        <v>420.48</v>
      </c>
      <c r="Q18" s="33">
        <v>286.41600000000005</v>
      </c>
      <c r="R18" s="33">
        <v>203.68800000000002</v>
      </c>
      <c r="S18" s="33">
        <v>207.68000000000004</v>
      </c>
      <c r="T18" s="33">
        <v>546</v>
      </c>
      <c r="U18" s="33">
        <v>301.62400000000002</v>
      </c>
      <c r="V18" s="33">
        <v>625.23199999999997</v>
      </c>
      <c r="W18" s="33">
        <v>352.52</v>
      </c>
      <c r="X18" s="33">
        <v>305.60000000000002</v>
      </c>
      <c r="Y18" s="33">
        <v>393.74400000000003</v>
      </c>
      <c r="Z18" s="33">
        <v>518.92800000000011</v>
      </c>
      <c r="AA18" s="33">
        <v>138.88</v>
      </c>
      <c r="AB18" s="33">
        <v>454.58400000000006</v>
      </c>
      <c r="AC18" s="33">
        <v>258.04800000000006</v>
      </c>
      <c r="AD18" s="33">
        <v>251.47200000000004</v>
      </c>
      <c r="AE18" s="33">
        <v>217.79999999999998</v>
      </c>
      <c r="AF18" s="33">
        <v>709.13599999999997</v>
      </c>
      <c r="AG18" s="33">
        <v>208.65600000000003</v>
      </c>
      <c r="AH18" s="33">
        <v>210.33600000000001</v>
      </c>
      <c r="AI18" s="33">
        <v>400.17600000000004</v>
      </c>
      <c r="AJ18" s="33">
        <v>759.68000000000006</v>
      </c>
      <c r="AK18" s="33">
        <v>727.32799999999997</v>
      </c>
      <c r="AL18" s="33">
        <v>349.44000000000005</v>
      </c>
      <c r="AM18" s="33">
        <v>577.15200000000004</v>
      </c>
      <c r="AN18" s="33">
        <v>487.23199999999997</v>
      </c>
      <c r="AO18" s="33">
        <v>342.84799999999996</v>
      </c>
      <c r="AP18" s="33">
        <v>245.45599999999999</v>
      </c>
      <c r="AQ18" s="33">
        <v>277.024</v>
      </c>
      <c r="AR18" s="33">
        <v>382.51200000000006</v>
      </c>
      <c r="AS18" s="33">
        <v>586.79999999999995</v>
      </c>
      <c r="AT18" s="33">
        <v>720.46400000000006</v>
      </c>
      <c r="AU18" s="33">
        <v>347.61599999999999</v>
      </c>
      <c r="AV18" s="33">
        <v>213.92000000000002</v>
      </c>
      <c r="AW18" s="33">
        <v>416.15999999999997</v>
      </c>
      <c r="AX18" s="33">
        <v>685.10400000000004</v>
      </c>
      <c r="AY18" s="33">
        <v>439.48799999999994</v>
      </c>
      <c r="AZ18" s="33">
        <v>353.13600000000008</v>
      </c>
      <c r="BA18" s="33">
        <v>147.31199999999998</v>
      </c>
      <c r="BB18" s="33">
        <v>857.21600000000001</v>
      </c>
      <c r="BC18" s="33">
        <v>581.04</v>
      </c>
      <c r="BD18" s="33">
        <v>507.584</v>
      </c>
      <c r="BE18" s="33">
        <v>605.72800000000007</v>
      </c>
      <c r="BF18" s="33">
        <v>240.44800000000001</v>
      </c>
      <c r="BG18" s="33">
        <v>608.11200000000008</v>
      </c>
      <c r="BH18" s="35">
        <f t="shared" si="7"/>
        <v>25327.079999999994</v>
      </c>
      <c r="BI18" s="12"/>
      <c r="BJ18" s="12"/>
    </row>
    <row r="19" spans="1:62" ht="15.75" customHeight="1">
      <c r="A19" s="22">
        <v>15</v>
      </c>
      <c r="B19" s="23" t="s">
        <v>85</v>
      </c>
      <c r="C19" s="17" t="s">
        <v>68</v>
      </c>
      <c r="D19" s="17" t="s">
        <v>86</v>
      </c>
      <c r="E19" s="26">
        <v>6</v>
      </c>
      <c r="F19" s="26">
        <v>12</v>
      </c>
      <c r="G19" s="26">
        <v>60</v>
      </c>
      <c r="H19" s="26">
        <v>14</v>
      </c>
      <c r="I19" s="26">
        <v>10</v>
      </c>
      <c r="J19" s="26">
        <v>12</v>
      </c>
      <c r="K19" s="26">
        <v>10</v>
      </c>
      <c r="L19" s="26">
        <v>8</v>
      </c>
      <c r="M19" s="26">
        <v>23</v>
      </c>
      <c r="N19" s="26">
        <v>58</v>
      </c>
      <c r="O19" s="26">
        <v>15</v>
      </c>
      <c r="P19" s="18">
        <v>16</v>
      </c>
      <c r="Q19" s="18">
        <v>7</v>
      </c>
      <c r="R19" s="18">
        <v>14</v>
      </c>
      <c r="S19" s="18">
        <v>7</v>
      </c>
      <c r="T19" s="18">
        <v>29</v>
      </c>
      <c r="U19" s="18">
        <v>11</v>
      </c>
      <c r="V19" s="18">
        <v>29</v>
      </c>
      <c r="W19" s="18">
        <v>11</v>
      </c>
      <c r="X19" s="18">
        <v>9</v>
      </c>
      <c r="Y19" s="18">
        <v>9</v>
      </c>
      <c r="Z19" s="18">
        <v>10</v>
      </c>
      <c r="AA19" s="18">
        <v>10</v>
      </c>
      <c r="AB19" s="18">
        <v>9</v>
      </c>
      <c r="AC19" s="18">
        <v>18</v>
      </c>
      <c r="AD19" s="18">
        <v>13</v>
      </c>
      <c r="AE19" s="18">
        <v>9</v>
      </c>
      <c r="AF19" s="18">
        <v>8</v>
      </c>
      <c r="AG19" s="18">
        <v>8</v>
      </c>
      <c r="AH19" s="20">
        <v>5</v>
      </c>
      <c r="AI19" s="20">
        <v>13</v>
      </c>
      <c r="AJ19" s="20">
        <v>13</v>
      </c>
      <c r="AK19" s="20">
        <v>22</v>
      </c>
      <c r="AL19" s="20">
        <v>63</v>
      </c>
      <c r="AM19" s="20">
        <v>19</v>
      </c>
      <c r="AN19" s="20">
        <v>16</v>
      </c>
      <c r="AO19" s="20">
        <v>10</v>
      </c>
      <c r="AP19" s="20">
        <v>17</v>
      </c>
      <c r="AQ19" s="20">
        <v>6</v>
      </c>
      <c r="AR19" s="20">
        <v>12</v>
      </c>
      <c r="AS19" s="20">
        <v>8</v>
      </c>
      <c r="AT19" s="20">
        <v>18</v>
      </c>
      <c r="AU19" s="20">
        <v>13</v>
      </c>
      <c r="AV19" s="20">
        <v>15</v>
      </c>
      <c r="AW19" s="20">
        <v>11</v>
      </c>
      <c r="AX19" s="20">
        <v>19</v>
      </c>
      <c r="AY19" s="20">
        <v>12</v>
      </c>
      <c r="AZ19" s="20">
        <v>3</v>
      </c>
      <c r="BA19" s="20">
        <v>4</v>
      </c>
      <c r="BB19" s="20">
        <v>1</v>
      </c>
      <c r="BC19" s="20">
        <v>1</v>
      </c>
      <c r="BD19" s="20">
        <v>1</v>
      </c>
      <c r="BE19" s="20">
        <v>1</v>
      </c>
      <c r="BF19" s="20">
        <v>1</v>
      </c>
      <c r="BG19" s="20">
        <v>1</v>
      </c>
      <c r="BH19" s="24">
        <f t="shared" si="7"/>
        <v>760</v>
      </c>
      <c r="BI19" s="12"/>
      <c r="BJ19" s="12"/>
    </row>
    <row r="20" spans="1:62" ht="15.75" customHeight="1">
      <c r="A20" s="22">
        <v>16</v>
      </c>
      <c r="B20" s="23" t="s">
        <v>87</v>
      </c>
      <c r="C20" s="17" t="s">
        <v>68</v>
      </c>
      <c r="D20" s="17" t="s">
        <v>86</v>
      </c>
      <c r="E20" s="26">
        <v>464</v>
      </c>
      <c r="F20" s="26">
        <v>317</v>
      </c>
      <c r="G20" s="26">
        <v>702</v>
      </c>
      <c r="H20" s="26">
        <v>683</v>
      </c>
      <c r="I20" s="26">
        <v>224</v>
      </c>
      <c r="J20" s="26">
        <v>186</v>
      </c>
      <c r="K20" s="26">
        <v>375</v>
      </c>
      <c r="L20" s="26">
        <v>129</v>
      </c>
      <c r="M20" s="26">
        <v>849</v>
      </c>
      <c r="N20" s="26">
        <v>215</v>
      </c>
      <c r="O20" s="26">
        <v>353</v>
      </c>
      <c r="P20" s="18">
        <v>263</v>
      </c>
      <c r="Q20" s="18">
        <v>197</v>
      </c>
      <c r="R20" s="18">
        <v>131</v>
      </c>
      <c r="S20" s="18">
        <v>163</v>
      </c>
      <c r="T20" s="18">
        <v>301</v>
      </c>
      <c r="U20" s="18">
        <v>256</v>
      </c>
      <c r="V20" s="18">
        <v>308</v>
      </c>
      <c r="W20" s="18">
        <v>263</v>
      </c>
      <c r="X20" s="18">
        <v>217</v>
      </c>
      <c r="Y20" s="18">
        <v>227</v>
      </c>
      <c r="Z20" s="18">
        <v>402</v>
      </c>
      <c r="AA20" s="18">
        <v>150</v>
      </c>
      <c r="AB20" s="18">
        <v>346</v>
      </c>
      <c r="AC20" s="18">
        <v>148</v>
      </c>
      <c r="AD20" s="18">
        <v>212</v>
      </c>
      <c r="AE20" s="18">
        <v>101</v>
      </c>
      <c r="AF20" s="18">
        <v>388</v>
      </c>
      <c r="AG20" s="18">
        <v>164</v>
      </c>
      <c r="AH20" s="18">
        <v>134</v>
      </c>
      <c r="AI20" s="18">
        <v>266</v>
      </c>
      <c r="AJ20" s="18">
        <v>613</v>
      </c>
      <c r="AK20" s="18">
        <v>689</v>
      </c>
      <c r="AL20" s="18">
        <v>168</v>
      </c>
      <c r="AM20" s="18">
        <v>278</v>
      </c>
      <c r="AN20" s="18">
        <v>307</v>
      </c>
      <c r="AO20" s="18">
        <v>159</v>
      </c>
      <c r="AP20" s="18">
        <v>184</v>
      </c>
      <c r="AQ20" s="18">
        <v>174</v>
      </c>
      <c r="AR20" s="18">
        <v>301</v>
      </c>
      <c r="AS20" s="18">
        <v>408</v>
      </c>
      <c r="AT20" s="18">
        <v>510</v>
      </c>
      <c r="AU20" s="18">
        <v>288</v>
      </c>
      <c r="AV20" s="18">
        <v>23</v>
      </c>
      <c r="AW20" s="18">
        <v>208</v>
      </c>
      <c r="AX20" s="18">
        <v>485</v>
      </c>
      <c r="AY20" s="18">
        <v>319</v>
      </c>
      <c r="AZ20" s="18">
        <v>248</v>
      </c>
      <c r="BA20" s="18">
        <v>119</v>
      </c>
      <c r="BB20" s="18">
        <v>754</v>
      </c>
      <c r="BC20" s="18">
        <v>306</v>
      </c>
      <c r="BD20" s="18">
        <v>372</v>
      </c>
      <c r="BE20" s="18">
        <v>314</v>
      </c>
      <c r="BF20" s="18">
        <v>153</v>
      </c>
      <c r="BG20" s="18">
        <v>384</v>
      </c>
      <c r="BH20" s="24">
        <f t="shared" si="7"/>
        <v>16898</v>
      </c>
      <c r="BI20" s="12"/>
      <c r="BJ20" s="12"/>
    </row>
    <row r="21" spans="1:62" ht="15.75" customHeight="1">
      <c r="A21" s="22">
        <v>17</v>
      </c>
      <c r="B21" s="23" t="s">
        <v>88</v>
      </c>
      <c r="C21" s="17" t="s">
        <v>68</v>
      </c>
      <c r="D21" s="17" t="s">
        <v>86</v>
      </c>
      <c r="E21" s="26">
        <f t="shared" ref="E21:AV21" si="8">E12-E20</f>
        <v>12</v>
      </c>
      <c r="F21" s="26">
        <f t="shared" si="8"/>
        <v>27</v>
      </c>
      <c r="G21" s="26">
        <f t="shared" si="8"/>
        <v>371</v>
      </c>
      <c r="H21" s="26">
        <f t="shared" si="8"/>
        <v>-18</v>
      </c>
      <c r="I21" s="26">
        <f t="shared" si="8"/>
        <v>8</v>
      </c>
      <c r="J21" s="26">
        <f t="shared" si="8"/>
        <v>6</v>
      </c>
      <c r="K21" s="26">
        <f t="shared" si="8"/>
        <v>24</v>
      </c>
      <c r="L21" s="26">
        <f t="shared" si="8"/>
        <v>8</v>
      </c>
      <c r="M21" s="26">
        <f t="shared" si="8"/>
        <v>26</v>
      </c>
      <c r="N21" s="26">
        <f t="shared" si="8"/>
        <v>171</v>
      </c>
      <c r="O21" s="26">
        <f t="shared" si="8"/>
        <v>42</v>
      </c>
      <c r="P21" s="26">
        <f t="shared" si="8"/>
        <v>52</v>
      </c>
      <c r="Q21" s="26">
        <f t="shared" si="8"/>
        <v>24</v>
      </c>
      <c r="R21" s="26">
        <f t="shared" si="8"/>
        <v>5</v>
      </c>
      <c r="S21" s="26">
        <f t="shared" si="8"/>
        <v>7</v>
      </c>
      <c r="T21" s="26">
        <f t="shared" si="8"/>
        <v>107</v>
      </c>
      <c r="U21" s="26">
        <f t="shared" si="8"/>
        <v>19</v>
      </c>
      <c r="V21" s="26">
        <f t="shared" si="8"/>
        <v>87</v>
      </c>
      <c r="W21" s="26">
        <f t="shared" si="8"/>
        <v>66</v>
      </c>
      <c r="X21" s="26">
        <f t="shared" si="8"/>
        <v>4</v>
      </c>
      <c r="Y21" s="26">
        <f t="shared" si="8"/>
        <v>69</v>
      </c>
      <c r="Z21" s="26">
        <f t="shared" si="8"/>
        <v>4</v>
      </c>
      <c r="AA21" s="26">
        <f t="shared" si="8"/>
        <v>4</v>
      </c>
      <c r="AB21" s="26">
        <f t="shared" si="8"/>
        <v>31</v>
      </c>
      <c r="AC21" s="26">
        <f t="shared" si="8"/>
        <v>10</v>
      </c>
      <c r="AD21" s="26">
        <f t="shared" si="8"/>
        <v>17</v>
      </c>
      <c r="AE21" s="26">
        <f t="shared" si="8"/>
        <v>56</v>
      </c>
      <c r="AF21" s="26">
        <f t="shared" si="8"/>
        <v>72</v>
      </c>
      <c r="AG21" s="26">
        <f t="shared" si="8"/>
        <v>8</v>
      </c>
      <c r="AH21" s="26">
        <f t="shared" si="8"/>
        <v>26</v>
      </c>
      <c r="AI21" s="26">
        <f t="shared" si="8"/>
        <v>85</v>
      </c>
      <c r="AJ21" s="26">
        <f t="shared" si="8"/>
        <v>45</v>
      </c>
      <c r="AK21" s="26">
        <f t="shared" si="8"/>
        <v>23</v>
      </c>
      <c r="AL21" s="26">
        <f t="shared" si="8"/>
        <v>110</v>
      </c>
      <c r="AM21" s="26">
        <f t="shared" si="8"/>
        <v>215</v>
      </c>
      <c r="AN21" s="26">
        <f t="shared" si="8"/>
        <v>17</v>
      </c>
      <c r="AO21" s="26">
        <f t="shared" si="8"/>
        <v>67</v>
      </c>
      <c r="AP21" s="26">
        <f t="shared" si="8"/>
        <v>0</v>
      </c>
      <c r="AQ21" s="26">
        <f t="shared" si="8"/>
        <v>21</v>
      </c>
      <c r="AR21" s="26">
        <f t="shared" si="8"/>
        <v>17</v>
      </c>
      <c r="AS21" s="26">
        <f t="shared" si="8"/>
        <v>10</v>
      </c>
      <c r="AT21" s="26">
        <f t="shared" si="8"/>
        <v>118</v>
      </c>
      <c r="AU21" s="26">
        <f t="shared" si="8"/>
        <v>6</v>
      </c>
      <c r="AV21" s="26">
        <f t="shared" si="8"/>
        <v>183</v>
      </c>
      <c r="AW21" s="26">
        <f>AU12-AW20</f>
        <v>86</v>
      </c>
      <c r="AX21" s="26">
        <f t="shared" ref="AX21:BG21" si="9">AX12-AX20</f>
        <v>22</v>
      </c>
      <c r="AY21" s="26">
        <f t="shared" si="9"/>
        <v>76</v>
      </c>
      <c r="AZ21" s="26">
        <f t="shared" si="9"/>
        <v>89</v>
      </c>
      <c r="BA21" s="26">
        <f t="shared" si="9"/>
        <v>218</v>
      </c>
      <c r="BB21" s="26">
        <f t="shared" si="9"/>
        <v>5</v>
      </c>
      <c r="BC21" s="26">
        <f t="shared" si="9"/>
        <v>95</v>
      </c>
      <c r="BD21" s="26">
        <f t="shared" si="9"/>
        <v>10</v>
      </c>
      <c r="BE21" s="26">
        <f t="shared" si="9"/>
        <v>104</v>
      </c>
      <c r="BF21" s="26">
        <f t="shared" si="9"/>
        <v>63</v>
      </c>
      <c r="BG21" s="26">
        <f t="shared" si="9"/>
        <v>83</v>
      </c>
      <c r="BH21" s="24">
        <f t="shared" si="7"/>
        <v>3113</v>
      </c>
      <c r="BI21" s="12"/>
      <c r="BJ21" s="12"/>
    </row>
    <row r="22" spans="1:62" ht="15.75" customHeight="1">
      <c r="A22" s="22">
        <v>18</v>
      </c>
      <c r="B22" s="36" t="s">
        <v>89</v>
      </c>
      <c r="C22" s="37" t="s">
        <v>90</v>
      </c>
      <c r="D22" s="17" t="s">
        <v>91</v>
      </c>
      <c r="E22" s="38">
        <v>3.36</v>
      </c>
      <c r="F22" s="38">
        <v>2.62</v>
      </c>
      <c r="G22" s="38">
        <v>8.0299999999999994</v>
      </c>
      <c r="H22" s="38">
        <v>4.7300000000000004</v>
      </c>
      <c r="I22" s="38">
        <v>1.8</v>
      </c>
      <c r="J22" s="38">
        <v>1.45</v>
      </c>
      <c r="K22" s="38">
        <v>3.14</v>
      </c>
      <c r="L22" s="38">
        <v>0.8</v>
      </c>
      <c r="M22" s="38">
        <v>6.39</v>
      </c>
      <c r="N22" s="38">
        <v>2.94</v>
      </c>
      <c r="O22" s="38">
        <v>3.02</v>
      </c>
      <c r="P22" s="19">
        <v>2.4</v>
      </c>
      <c r="Q22" s="19">
        <v>1.68</v>
      </c>
      <c r="R22" s="19">
        <v>1.1299999999999999</v>
      </c>
      <c r="S22" s="19">
        <v>1.18</v>
      </c>
      <c r="T22" s="19">
        <v>3.19</v>
      </c>
      <c r="U22" s="19">
        <v>1.86</v>
      </c>
      <c r="V22" s="19">
        <v>3.1</v>
      </c>
      <c r="W22" s="19">
        <v>2.2999999999999998</v>
      </c>
      <c r="X22" s="19">
        <v>1.74</v>
      </c>
      <c r="Y22" s="19">
        <v>2.2999999999999998</v>
      </c>
      <c r="Z22" s="19">
        <v>3.12</v>
      </c>
      <c r="AA22" s="19">
        <v>0.91</v>
      </c>
      <c r="AB22" s="19">
        <v>2.66</v>
      </c>
      <c r="AC22" s="19">
        <v>1.4</v>
      </c>
      <c r="AD22" s="20">
        <v>1.47</v>
      </c>
      <c r="AE22" s="20">
        <v>1.1000000000000001</v>
      </c>
      <c r="AF22" s="20">
        <v>3.52</v>
      </c>
      <c r="AG22" s="20">
        <v>1.1000000000000001</v>
      </c>
      <c r="AH22" s="20">
        <v>1.1399999999999999</v>
      </c>
      <c r="AI22" s="20">
        <v>2.17</v>
      </c>
      <c r="AJ22" s="20">
        <v>4.33</v>
      </c>
      <c r="AK22" s="20">
        <v>4.88</v>
      </c>
      <c r="AL22" s="20">
        <v>1.9</v>
      </c>
      <c r="AM22" s="20">
        <v>3.66</v>
      </c>
      <c r="AN22" s="20">
        <v>2.4300000000000002</v>
      </c>
      <c r="AO22" s="20">
        <v>1.78</v>
      </c>
      <c r="AP22" s="20">
        <v>1.22</v>
      </c>
      <c r="AQ22" s="20">
        <v>1.44</v>
      </c>
      <c r="AR22" s="20">
        <v>2.2400000000000002</v>
      </c>
      <c r="AS22" s="20">
        <v>2.97</v>
      </c>
      <c r="AT22" s="20">
        <v>4.4400000000000004</v>
      </c>
      <c r="AU22" s="20">
        <v>2.2000000000000002</v>
      </c>
      <c r="AV22" s="20">
        <v>1.39</v>
      </c>
      <c r="AW22" s="20">
        <v>2.64</v>
      </c>
      <c r="AX22" s="20">
        <v>1.8</v>
      </c>
      <c r="AY22" s="20">
        <v>2.78</v>
      </c>
      <c r="AZ22" s="20">
        <v>1.92</v>
      </c>
      <c r="BA22" s="20">
        <v>1.02</v>
      </c>
      <c r="BB22" s="20">
        <v>5.29</v>
      </c>
      <c r="BC22" s="20">
        <v>2.95</v>
      </c>
      <c r="BD22" s="20">
        <v>2.63</v>
      </c>
      <c r="BE22" s="20">
        <v>3</v>
      </c>
      <c r="BF22" s="20">
        <v>1.61</v>
      </c>
      <c r="BG22" s="20">
        <v>3.38</v>
      </c>
      <c r="BH22" s="39">
        <f t="shared" si="7"/>
        <v>141.64999999999998</v>
      </c>
      <c r="BI22" s="12"/>
      <c r="BJ22" s="12"/>
    </row>
    <row r="23" spans="1:62" ht="15.75" customHeight="1">
      <c r="A23" s="40"/>
      <c r="B23" s="41" t="s">
        <v>92</v>
      </c>
      <c r="C23" s="17"/>
      <c r="D23" s="1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1"/>
      <c r="BI23" s="12"/>
      <c r="BJ23" s="12"/>
    </row>
    <row r="24" spans="1:62" ht="15.75" customHeight="1">
      <c r="A24" s="40">
        <v>1</v>
      </c>
      <c r="B24" s="42" t="s">
        <v>93</v>
      </c>
      <c r="C24" s="17" t="s">
        <v>94</v>
      </c>
      <c r="D24" s="17" t="s">
        <v>95</v>
      </c>
      <c r="E24" s="43">
        <v>1047</v>
      </c>
      <c r="F24" s="43">
        <v>1047</v>
      </c>
      <c r="G24" s="43">
        <v>1047</v>
      </c>
      <c r="H24" s="43">
        <v>1047</v>
      </c>
      <c r="I24" s="43">
        <v>1047</v>
      </c>
      <c r="J24" s="43">
        <v>1047</v>
      </c>
      <c r="K24" s="43">
        <v>1047</v>
      </c>
      <c r="L24" s="43">
        <v>1047</v>
      </c>
      <c r="M24" s="43">
        <v>1047</v>
      </c>
      <c r="N24" s="43">
        <v>1047</v>
      </c>
      <c r="O24" s="43">
        <v>1047</v>
      </c>
      <c r="P24" s="43">
        <v>1047</v>
      </c>
      <c r="Q24" s="43">
        <v>1047</v>
      </c>
      <c r="R24" s="43">
        <v>1047</v>
      </c>
      <c r="S24" s="43">
        <v>1047</v>
      </c>
      <c r="T24" s="43">
        <v>1047</v>
      </c>
      <c r="U24" s="43">
        <v>1047</v>
      </c>
      <c r="V24" s="43">
        <v>1047</v>
      </c>
      <c r="W24" s="43">
        <v>1047</v>
      </c>
      <c r="X24" s="43">
        <v>1047</v>
      </c>
      <c r="Y24" s="43">
        <v>1047</v>
      </c>
      <c r="Z24" s="43">
        <v>1047</v>
      </c>
      <c r="AA24" s="43">
        <v>1047</v>
      </c>
      <c r="AB24" s="43">
        <v>1047</v>
      </c>
      <c r="AC24" s="43">
        <v>1047</v>
      </c>
      <c r="AD24" s="43">
        <v>1047</v>
      </c>
      <c r="AE24" s="43">
        <v>1047</v>
      </c>
      <c r="AF24" s="43">
        <v>1047</v>
      </c>
      <c r="AG24" s="43">
        <v>1047</v>
      </c>
      <c r="AH24" s="43">
        <v>1047</v>
      </c>
      <c r="AI24" s="43">
        <v>1047</v>
      </c>
      <c r="AJ24" s="43">
        <v>1047</v>
      </c>
      <c r="AK24" s="43">
        <v>1047</v>
      </c>
      <c r="AL24" s="43">
        <v>1047</v>
      </c>
      <c r="AM24" s="43">
        <v>1047</v>
      </c>
      <c r="AN24" s="43">
        <v>1047</v>
      </c>
      <c r="AO24" s="43">
        <v>1047</v>
      </c>
      <c r="AP24" s="43">
        <v>1047</v>
      </c>
      <c r="AQ24" s="43">
        <v>1047</v>
      </c>
      <c r="AR24" s="43">
        <v>1047</v>
      </c>
      <c r="AS24" s="43">
        <v>1047</v>
      </c>
      <c r="AT24" s="43">
        <v>1047</v>
      </c>
      <c r="AU24" s="43">
        <v>1047</v>
      </c>
      <c r="AV24" s="43">
        <v>1047</v>
      </c>
      <c r="AW24" s="43">
        <v>1047</v>
      </c>
      <c r="AX24" s="43">
        <v>1047</v>
      </c>
      <c r="AY24" s="43">
        <v>1047</v>
      </c>
      <c r="AZ24" s="43">
        <v>1047</v>
      </c>
      <c r="BA24" s="43">
        <v>1047</v>
      </c>
      <c r="BB24" s="43">
        <v>1047</v>
      </c>
      <c r="BC24" s="43">
        <v>1047</v>
      </c>
      <c r="BD24" s="43">
        <v>1047</v>
      </c>
      <c r="BE24" s="43">
        <v>1047</v>
      </c>
      <c r="BF24" s="43">
        <v>1047</v>
      </c>
      <c r="BG24" s="43">
        <v>1047</v>
      </c>
      <c r="BH24" s="44">
        <v>1047</v>
      </c>
      <c r="BI24" s="12"/>
      <c r="BJ24" s="12"/>
    </row>
    <row r="25" spans="1:62" ht="15.75" customHeight="1">
      <c r="A25" s="40">
        <v>2</v>
      </c>
      <c r="B25" s="42" t="s">
        <v>96</v>
      </c>
      <c r="C25" s="17" t="s">
        <v>97</v>
      </c>
      <c r="D25" s="17" t="s">
        <v>98</v>
      </c>
      <c r="E25" s="43" t="s">
        <v>99</v>
      </c>
      <c r="F25" s="43" t="s">
        <v>99</v>
      </c>
      <c r="G25" s="43" t="s">
        <v>99</v>
      </c>
      <c r="H25" s="43" t="s">
        <v>99</v>
      </c>
      <c r="I25" s="43" t="s">
        <v>99</v>
      </c>
      <c r="J25" s="43" t="s">
        <v>99</v>
      </c>
      <c r="K25" s="43" t="s">
        <v>99</v>
      </c>
      <c r="L25" s="43" t="s">
        <v>99</v>
      </c>
      <c r="M25" s="43" t="s">
        <v>99</v>
      </c>
      <c r="N25" s="43" t="s">
        <v>99</v>
      </c>
      <c r="O25" s="43" t="s">
        <v>99</v>
      </c>
      <c r="P25" s="43" t="s">
        <v>99</v>
      </c>
      <c r="Q25" s="43" t="s">
        <v>99</v>
      </c>
      <c r="R25" s="43" t="s">
        <v>99</v>
      </c>
      <c r="S25" s="43" t="s">
        <v>99</v>
      </c>
      <c r="T25" s="43" t="s">
        <v>99</v>
      </c>
      <c r="U25" s="43" t="s">
        <v>99</v>
      </c>
      <c r="V25" s="43" t="s">
        <v>99</v>
      </c>
      <c r="W25" s="43" t="s">
        <v>99</v>
      </c>
      <c r="X25" s="43" t="s">
        <v>99</v>
      </c>
      <c r="Y25" s="43" t="s">
        <v>99</v>
      </c>
      <c r="Z25" s="43" t="s">
        <v>99</v>
      </c>
      <c r="AA25" s="43" t="s">
        <v>99</v>
      </c>
      <c r="AB25" s="43" t="s">
        <v>99</v>
      </c>
      <c r="AC25" s="43" t="s">
        <v>99</v>
      </c>
      <c r="AD25" s="43" t="s">
        <v>99</v>
      </c>
      <c r="AE25" s="43" t="s">
        <v>99</v>
      </c>
      <c r="AF25" s="43" t="s">
        <v>99</v>
      </c>
      <c r="AG25" s="43" t="s">
        <v>99</v>
      </c>
      <c r="AH25" s="43" t="s">
        <v>99</v>
      </c>
      <c r="AI25" s="43" t="s">
        <v>99</v>
      </c>
      <c r="AJ25" s="43" t="s">
        <v>99</v>
      </c>
      <c r="AK25" s="43" t="s">
        <v>99</v>
      </c>
      <c r="AL25" s="43" t="s">
        <v>99</v>
      </c>
      <c r="AM25" s="43" t="s">
        <v>99</v>
      </c>
      <c r="AN25" s="43" t="s">
        <v>99</v>
      </c>
      <c r="AO25" s="43" t="s">
        <v>99</v>
      </c>
      <c r="AP25" s="43" t="s">
        <v>99</v>
      </c>
      <c r="AQ25" s="43" t="s">
        <v>99</v>
      </c>
      <c r="AR25" s="43" t="s">
        <v>99</v>
      </c>
      <c r="AS25" s="43" t="s">
        <v>99</v>
      </c>
      <c r="AT25" s="43" t="s">
        <v>99</v>
      </c>
      <c r="AU25" s="43" t="s">
        <v>99</v>
      </c>
      <c r="AV25" s="43" t="s">
        <v>99</v>
      </c>
      <c r="AW25" s="43" t="s">
        <v>99</v>
      </c>
      <c r="AX25" s="43" t="s">
        <v>99</v>
      </c>
      <c r="AY25" s="43" t="s">
        <v>99</v>
      </c>
      <c r="AZ25" s="43" t="s">
        <v>99</v>
      </c>
      <c r="BA25" s="43" t="s">
        <v>99</v>
      </c>
      <c r="BB25" s="43" t="s">
        <v>99</v>
      </c>
      <c r="BC25" s="43" t="s">
        <v>99</v>
      </c>
      <c r="BD25" s="43" t="s">
        <v>99</v>
      </c>
      <c r="BE25" s="43" t="s">
        <v>99</v>
      </c>
      <c r="BF25" s="43" t="s">
        <v>99</v>
      </c>
      <c r="BG25" s="43" t="s">
        <v>99</v>
      </c>
      <c r="BH25" s="44" t="s">
        <v>99</v>
      </c>
      <c r="BI25" s="12"/>
      <c r="BJ25" s="12"/>
    </row>
    <row r="26" spans="1:62" ht="33.75" customHeight="1">
      <c r="A26" s="40">
        <v>3</v>
      </c>
      <c r="B26" s="42" t="s">
        <v>100</v>
      </c>
      <c r="C26" s="17" t="s">
        <v>101</v>
      </c>
      <c r="D26" s="17" t="s">
        <v>102</v>
      </c>
      <c r="E26" s="38" t="s">
        <v>103</v>
      </c>
      <c r="F26" s="38" t="s">
        <v>103</v>
      </c>
      <c r="G26" s="38" t="s">
        <v>103</v>
      </c>
      <c r="H26" s="38" t="s">
        <v>103</v>
      </c>
      <c r="I26" s="38" t="s">
        <v>103</v>
      </c>
      <c r="J26" s="38" t="s">
        <v>103</v>
      </c>
      <c r="K26" s="38" t="s">
        <v>103</v>
      </c>
      <c r="L26" s="38" t="s">
        <v>103</v>
      </c>
      <c r="M26" s="38" t="s">
        <v>103</v>
      </c>
      <c r="N26" s="38" t="s">
        <v>103</v>
      </c>
      <c r="O26" s="38" t="s">
        <v>103</v>
      </c>
      <c r="P26" s="38" t="s">
        <v>103</v>
      </c>
      <c r="Q26" s="38" t="s">
        <v>103</v>
      </c>
      <c r="R26" s="38" t="s">
        <v>103</v>
      </c>
      <c r="S26" s="38" t="s">
        <v>103</v>
      </c>
      <c r="T26" s="38" t="s">
        <v>103</v>
      </c>
      <c r="U26" s="38" t="s">
        <v>103</v>
      </c>
      <c r="V26" s="38" t="s">
        <v>103</v>
      </c>
      <c r="W26" s="38" t="s">
        <v>103</v>
      </c>
      <c r="X26" s="38" t="s">
        <v>103</v>
      </c>
      <c r="Y26" s="38" t="s">
        <v>103</v>
      </c>
      <c r="Z26" s="38" t="s">
        <v>103</v>
      </c>
      <c r="AA26" s="38" t="s">
        <v>103</v>
      </c>
      <c r="AB26" s="38" t="s">
        <v>103</v>
      </c>
      <c r="AC26" s="38" t="s">
        <v>103</v>
      </c>
      <c r="AD26" s="38" t="s">
        <v>103</v>
      </c>
      <c r="AE26" s="38" t="s">
        <v>103</v>
      </c>
      <c r="AF26" s="38" t="s">
        <v>103</v>
      </c>
      <c r="AG26" s="38" t="s">
        <v>103</v>
      </c>
      <c r="AH26" s="38" t="s">
        <v>103</v>
      </c>
      <c r="AI26" s="38" t="s">
        <v>103</v>
      </c>
      <c r="AJ26" s="38" t="s">
        <v>103</v>
      </c>
      <c r="AK26" s="38" t="s">
        <v>103</v>
      </c>
      <c r="AL26" s="38" t="s">
        <v>103</v>
      </c>
      <c r="AM26" s="38" t="s">
        <v>103</v>
      </c>
      <c r="AN26" s="38" t="s">
        <v>103</v>
      </c>
      <c r="AO26" s="38" t="s">
        <v>103</v>
      </c>
      <c r="AP26" s="38" t="s">
        <v>103</v>
      </c>
      <c r="AQ26" s="38" t="s">
        <v>103</v>
      </c>
      <c r="AR26" s="38" t="s">
        <v>103</v>
      </c>
      <c r="AS26" s="38" t="s">
        <v>103</v>
      </c>
      <c r="AT26" s="38" t="s">
        <v>103</v>
      </c>
      <c r="AU26" s="38" t="s">
        <v>103</v>
      </c>
      <c r="AV26" s="38" t="s">
        <v>103</v>
      </c>
      <c r="AW26" s="38" t="s">
        <v>103</v>
      </c>
      <c r="AX26" s="38" t="s">
        <v>103</v>
      </c>
      <c r="AY26" s="38" t="s">
        <v>103</v>
      </c>
      <c r="AZ26" s="38" t="s">
        <v>103</v>
      </c>
      <c r="BA26" s="38" t="s">
        <v>103</v>
      </c>
      <c r="BB26" s="38" t="s">
        <v>103</v>
      </c>
      <c r="BC26" s="38" t="s">
        <v>103</v>
      </c>
      <c r="BD26" s="38" t="s">
        <v>103</v>
      </c>
      <c r="BE26" s="38" t="s">
        <v>103</v>
      </c>
      <c r="BF26" s="38" t="s">
        <v>103</v>
      </c>
      <c r="BG26" s="38" t="s">
        <v>103</v>
      </c>
      <c r="BH26" s="45" t="s">
        <v>103</v>
      </c>
      <c r="BI26" s="12"/>
      <c r="BJ26" s="12"/>
    </row>
    <row r="27" spans="1:62" ht="15.75" customHeight="1">
      <c r="A27" s="46"/>
      <c r="B27" s="47" t="s">
        <v>104</v>
      </c>
      <c r="C27" s="37"/>
      <c r="D27" s="1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12"/>
      <c r="BJ27" s="12"/>
    </row>
    <row r="28" spans="1:62" ht="15.75" customHeight="1">
      <c r="A28" s="46"/>
      <c r="B28" s="48" t="s">
        <v>105</v>
      </c>
      <c r="C28" s="12"/>
      <c r="D28" s="49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1"/>
      <c r="BI28" s="12"/>
      <c r="BJ28" s="12"/>
    </row>
    <row r="29" spans="1:62" ht="15.75" customHeight="1">
      <c r="A29" s="50">
        <v>1</v>
      </c>
      <c r="B29" s="51" t="s">
        <v>106</v>
      </c>
      <c r="C29" s="17" t="s">
        <v>107</v>
      </c>
      <c r="D29" s="17" t="s">
        <v>108</v>
      </c>
      <c r="E29" s="26">
        <v>2000</v>
      </c>
      <c r="F29" s="26">
        <v>2200</v>
      </c>
      <c r="G29" s="26">
        <v>3000</v>
      </c>
      <c r="H29" s="26">
        <v>1500</v>
      </c>
      <c r="I29" s="26">
        <v>1230</v>
      </c>
      <c r="J29" s="26">
        <v>1320</v>
      </c>
      <c r="K29" s="26">
        <v>900</v>
      </c>
      <c r="L29" s="26">
        <v>1020</v>
      </c>
      <c r="M29" s="26">
        <v>980</v>
      </c>
      <c r="N29" s="26">
        <v>1020</v>
      </c>
      <c r="O29" s="26">
        <v>1100</v>
      </c>
      <c r="P29" s="18">
        <v>980</v>
      </c>
      <c r="Q29" s="18">
        <v>850</v>
      </c>
      <c r="R29" s="18">
        <v>940</v>
      </c>
      <c r="S29" s="18">
        <v>1023</v>
      </c>
      <c r="T29" s="18">
        <v>1020</v>
      </c>
      <c r="U29" s="18">
        <v>1015</v>
      </c>
      <c r="V29" s="18">
        <v>980</v>
      </c>
      <c r="W29" s="18">
        <v>800</v>
      </c>
      <c r="X29" s="18">
        <v>1020</v>
      </c>
      <c r="Y29" s="18">
        <v>1220</v>
      </c>
      <c r="Z29" s="18">
        <v>860</v>
      </c>
      <c r="AA29" s="18">
        <v>905</v>
      </c>
      <c r="AB29" s="18">
        <v>942</v>
      </c>
      <c r="AC29" s="18">
        <v>760</v>
      </c>
      <c r="AD29" s="18">
        <v>987</v>
      </c>
      <c r="AE29" s="18">
        <v>752</v>
      </c>
      <c r="AF29" s="18">
        <v>964</v>
      </c>
      <c r="AG29" s="18">
        <v>1014</v>
      </c>
      <c r="AH29" s="18">
        <v>852</v>
      </c>
      <c r="AI29" s="18">
        <v>1050</v>
      </c>
      <c r="AJ29" s="18">
        <v>745</v>
      </c>
      <c r="AK29" s="18">
        <v>985</v>
      </c>
      <c r="AL29" s="18">
        <v>961</v>
      </c>
      <c r="AM29" s="18">
        <v>862</v>
      </c>
      <c r="AN29" s="18">
        <v>860</v>
      </c>
      <c r="AO29" s="18">
        <v>985</v>
      </c>
      <c r="AP29" s="18">
        <v>1012</v>
      </c>
      <c r="AQ29" s="18">
        <v>985</v>
      </c>
      <c r="AR29" s="18">
        <v>1120</v>
      </c>
      <c r="AS29" s="18">
        <v>1045</v>
      </c>
      <c r="AT29" s="18">
        <v>994</v>
      </c>
      <c r="AU29" s="18">
        <v>1100</v>
      </c>
      <c r="AV29" s="18">
        <v>1</v>
      </c>
      <c r="AW29" s="18">
        <v>1045</v>
      </c>
      <c r="AX29" s="18">
        <v>951</v>
      </c>
      <c r="AY29" s="18">
        <v>950</v>
      </c>
      <c r="AZ29" s="18">
        <v>1500</v>
      </c>
      <c r="BA29" s="18">
        <v>1850</v>
      </c>
      <c r="BB29" s="18">
        <v>3500</v>
      </c>
      <c r="BC29" s="18">
        <v>2200</v>
      </c>
      <c r="BD29" s="18">
        <v>1200</v>
      </c>
      <c r="BE29" s="18">
        <v>1920</v>
      </c>
      <c r="BF29" s="18">
        <v>1950</v>
      </c>
      <c r="BG29" s="18">
        <v>2050</v>
      </c>
      <c r="BH29" s="24">
        <f t="shared" ref="BH29:BH35" si="10">SUM(E29:BG29)</f>
        <v>65975</v>
      </c>
      <c r="BI29" s="12"/>
      <c r="BJ29" s="12"/>
    </row>
    <row r="30" spans="1:62" ht="15.75" customHeight="1">
      <c r="A30" s="50">
        <v>2</v>
      </c>
      <c r="B30" s="51" t="s">
        <v>109</v>
      </c>
      <c r="C30" s="17" t="s">
        <v>107</v>
      </c>
      <c r="D30" s="17" t="s">
        <v>108</v>
      </c>
      <c r="E30" s="26">
        <v>1500</v>
      </c>
      <c r="F30" s="26">
        <v>1000</v>
      </c>
      <c r="G30" s="26">
        <v>1800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2000</v>
      </c>
      <c r="BA30" s="18">
        <v>2350</v>
      </c>
      <c r="BB30" s="18">
        <v>1930</v>
      </c>
      <c r="BC30" s="18">
        <v>2620</v>
      </c>
      <c r="BD30" s="18">
        <v>1850</v>
      </c>
      <c r="BE30" s="18">
        <v>2550</v>
      </c>
      <c r="BF30" s="18">
        <v>2600</v>
      </c>
      <c r="BG30" s="18">
        <v>2600</v>
      </c>
      <c r="BH30" s="24">
        <f t="shared" si="10"/>
        <v>22800</v>
      </c>
      <c r="BI30" s="12"/>
      <c r="BJ30" s="12"/>
    </row>
    <row r="31" spans="1:62" ht="15.75" customHeight="1">
      <c r="A31" s="50">
        <v>3</v>
      </c>
      <c r="B31" s="51" t="s">
        <v>110</v>
      </c>
      <c r="C31" s="17" t="s">
        <v>107</v>
      </c>
      <c r="D31" s="17" t="s">
        <v>108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24">
        <f t="shared" si="10"/>
        <v>0</v>
      </c>
      <c r="BI31" s="12"/>
      <c r="BJ31" s="12"/>
    </row>
    <row r="32" spans="1:62" ht="15.75" customHeight="1">
      <c r="A32" s="50">
        <v>4</v>
      </c>
      <c r="B32" s="51" t="s">
        <v>111</v>
      </c>
      <c r="C32" s="17" t="s">
        <v>107</v>
      </c>
      <c r="D32" s="17" t="s">
        <v>112</v>
      </c>
      <c r="E32" s="26">
        <v>0</v>
      </c>
      <c r="F32" s="26">
        <v>0</v>
      </c>
      <c r="G32" s="26">
        <v>0</v>
      </c>
      <c r="H32" s="26">
        <v>1800</v>
      </c>
      <c r="I32" s="26">
        <v>1530</v>
      </c>
      <c r="J32" s="26">
        <v>1436</v>
      </c>
      <c r="K32" s="26">
        <v>1150</v>
      </c>
      <c r="L32" s="26">
        <v>1125</v>
      </c>
      <c r="M32" s="26">
        <v>1200</v>
      </c>
      <c r="N32" s="26">
        <v>1300</v>
      </c>
      <c r="O32" s="26">
        <v>1400</v>
      </c>
      <c r="P32" s="18">
        <v>1500</v>
      </c>
      <c r="Q32" s="18">
        <v>1200</v>
      </c>
      <c r="R32" s="18">
        <v>1800</v>
      </c>
      <c r="S32" s="18">
        <v>1400</v>
      </c>
      <c r="T32" s="18">
        <v>1750</v>
      </c>
      <c r="U32" s="18">
        <v>1800</v>
      </c>
      <c r="V32" s="18">
        <v>1650</v>
      </c>
      <c r="W32" s="18">
        <v>1350</v>
      </c>
      <c r="X32" s="18">
        <v>1750</v>
      </c>
      <c r="Y32" s="18">
        <v>1947</v>
      </c>
      <c r="Z32" s="18">
        <v>1058</v>
      </c>
      <c r="AA32" s="18">
        <v>1157</v>
      </c>
      <c r="AB32" s="18">
        <v>1268</v>
      </c>
      <c r="AC32" s="18">
        <v>1298</v>
      </c>
      <c r="AD32" s="18">
        <v>1380</v>
      </c>
      <c r="AE32" s="18">
        <v>1129</v>
      </c>
      <c r="AF32" s="18">
        <v>1450</v>
      </c>
      <c r="AG32" s="18">
        <v>1647</v>
      </c>
      <c r="AH32" s="18">
        <v>1125</v>
      </c>
      <c r="AI32" s="18">
        <v>1847</v>
      </c>
      <c r="AJ32" s="18">
        <v>1325</v>
      </c>
      <c r="AK32" s="18">
        <v>1952</v>
      </c>
      <c r="AL32" s="18">
        <v>1267</v>
      </c>
      <c r="AM32" s="18">
        <v>1269</v>
      </c>
      <c r="AN32" s="18">
        <v>1356</v>
      </c>
      <c r="AO32" s="18">
        <v>1369</v>
      </c>
      <c r="AP32" s="18">
        <v>1560</v>
      </c>
      <c r="AQ32" s="18">
        <v>1347</v>
      </c>
      <c r="AR32" s="18">
        <v>1957</v>
      </c>
      <c r="AS32" s="18">
        <v>1589</v>
      </c>
      <c r="AT32" s="18">
        <v>1590</v>
      </c>
      <c r="AU32" s="18">
        <v>1687</v>
      </c>
      <c r="AV32" s="18">
        <v>2</v>
      </c>
      <c r="AW32" s="18">
        <v>1598</v>
      </c>
      <c r="AX32" s="18">
        <v>1687</v>
      </c>
      <c r="AY32" s="18">
        <v>1942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24">
        <f t="shared" si="10"/>
        <v>63944</v>
      </c>
      <c r="BI32" s="12"/>
      <c r="BJ32" s="12"/>
    </row>
    <row r="33" spans="1:62" ht="15.75" customHeight="1">
      <c r="A33" s="50">
        <v>5</v>
      </c>
      <c r="B33" s="51" t="s">
        <v>113</v>
      </c>
      <c r="C33" s="17" t="s">
        <v>68</v>
      </c>
      <c r="D33" s="17" t="s">
        <v>114</v>
      </c>
      <c r="E33" s="26">
        <v>3</v>
      </c>
      <c r="F33" s="26">
        <v>1</v>
      </c>
      <c r="G33" s="26">
        <v>3</v>
      </c>
      <c r="H33" s="26">
        <v>2</v>
      </c>
      <c r="I33" s="26">
        <v>3</v>
      </c>
      <c r="J33" s="26">
        <v>1</v>
      </c>
      <c r="K33" s="26">
        <v>1</v>
      </c>
      <c r="L33" s="26">
        <v>1</v>
      </c>
      <c r="M33" s="26">
        <v>2</v>
      </c>
      <c r="N33" s="26">
        <v>1</v>
      </c>
      <c r="O33" s="26">
        <v>1</v>
      </c>
      <c r="P33" s="18">
        <v>2</v>
      </c>
      <c r="Q33" s="18">
        <v>1</v>
      </c>
      <c r="R33" s="18">
        <v>2</v>
      </c>
      <c r="S33" s="18">
        <v>2</v>
      </c>
      <c r="T33" s="18">
        <v>2</v>
      </c>
      <c r="U33" s="18">
        <v>2</v>
      </c>
      <c r="V33" s="18">
        <v>3</v>
      </c>
      <c r="W33" s="18">
        <v>2</v>
      </c>
      <c r="X33" s="18">
        <v>1</v>
      </c>
      <c r="Y33" s="18">
        <v>2</v>
      </c>
      <c r="Z33" s="18">
        <v>2</v>
      </c>
      <c r="AA33" s="18">
        <v>1</v>
      </c>
      <c r="AB33" s="18">
        <v>2</v>
      </c>
      <c r="AC33" s="18">
        <v>2</v>
      </c>
      <c r="AD33" s="18">
        <v>1</v>
      </c>
      <c r="AE33" s="20">
        <v>2</v>
      </c>
      <c r="AF33" s="20">
        <v>2</v>
      </c>
      <c r="AG33" s="20">
        <v>2</v>
      </c>
      <c r="AH33" s="20">
        <v>2</v>
      </c>
      <c r="AI33" s="20">
        <v>2</v>
      </c>
      <c r="AJ33" s="20">
        <v>2</v>
      </c>
      <c r="AK33" s="20">
        <v>2</v>
      </c>
      <c r="AL33" s="20">
        <v>2</v>
      </c>
      <c r="AM33" s="20">
        <v>2</v>
      </c>
      <c r="AN33" s="20">
        <v>2</v>
      </c>
      <c r="AO33" s="20">
        <v>2</v>
      </c>
      <c r="AP33" s="20">
        <v>2</v>
      </c>
      <c r="AQ33" s="20">
        <v>2</v>
      </c>
      <c r="AR33" s="20">
        <v>2</v>
      </c>
      <c r="AS33" s="20">
        <v>2</v>
      </c>
      <c r="AT33" s="20">
        <v>2</v>
      </c>
      <c r="AU33" s="20">
        <v>2</v>
      </c>
      <c r="AV33" s="20">
        <v>1</v>
      </c>
      <c r="AW33" s="20">
        <v>2</v>
      </c>
      <c r="AX33" s="20">
        <v>2</v>
      </c>
      <c r="AY33" s="20">
        <v>2</v>
      </c>
      <c r="AZ33" s="20">
        <v>2</v>
      </c>
      <c r="BA33" s="20">
        <v>1</v>
      </c>
      <c r="BB33" s="20">
        <v>5</v>
      </c>
      <c r="BC33" s="20">
        <v>4</v>
      </c>
      <c r="BD33" s="20">
        <v>3</v>
      </c>
      <c r="BE33" s="20">
        <v>2</v>
      </c>
      <c r="BF33" s="20">
        <v>2</v>
      </c>
      <c r="BG33" s="20">
        <v>3</v>
      </c>
      <c r="BH33" s="24">
        <f t="shared" si="10"/>
        <v>109</v>
      </c>
      <c r="BI33" s="12"/>
      <c r="BJ33" s="12"/>
    </row>
    <row r="34" spans="1:62" ht="15.75" customHeight="1">
      <c r="A34" s="50">
        <v>6</v>
      </c>
      <c r="B34" s="51" t="s">
        <v>115</v>
      </c>
      <c r="C34" s="17" t="s">
        <v>68</v>
      </c>
      <c r="D34" s="17" t="s">
        <v>114</v>
      </c>
      <c r="E34" s="26">
        <v>9</v>
      </c>
      <c r="F34" s="26">
        <v>6</v>
      </c>
      <c r="G34" s="26">
        <v>5</v>
      </c>
      <c r="H34" s="26">
        <v>2</v>
      </c>
      <c r="I34" s="26">
        <v>4</v>
      </c>
      <c r="J34" s="26">
        <v>6</v>
      </c>
      <c r="K34" s="26">
        <v>3</v>
      </c>
      <c r="L34" s="26">
        <v>4</v>
      </c>
      <c r="M34" s="26">
        <v>7</v>
      </c>
      <c r="N34" s="26">
        <v>6</v>
      </c>
      <c r="O34" s="26">
        <v>4</v>
      </c>
      <c r="P34" s="18">
        <v>7</v>
      </c>
      <c r="Q34" s="18">
        <v>4</v>
      </c>
      <c r="R34" s="18">
        <v>4</v>
      </c>
      <c r="S34" s="18">
        <v>2</v>
      </c>
      <c r="T34" s="18">
        <v>20</v>
      </c>
      <c r="U34" s="18">
        <v>5</v>
      </c>
      <c r="V34" s="18">
        <v>6</v>
      </c>
      <c r="W34" s="18">
        <v>2</v>
      </c>
      <c r="X34" s="18">
        <v>3</v>
      </c>
      <c r="Y34" s="18">
        <v>6</v>
      </c>
      <c r="Z34" s="18">
        <v>8</v>
      </c>
      <c r="AA34" s="18">
        <v>0</v>
      </c>
      <c r="AB34" s="18">
        <v>4</v>
      </c>
      <c r="AC34" s="18">
        <v>4</v>
      </c>
      <c r="AD34" s="18">
        <v>5</v>
      </c>
      <c r="AE34" s="20">
        <v>6</v>
      </c>
      <c r="AF34" s="20">
        <v>4</v>
      </c>
      <c r="AG34" s="20">
        <v>3</v>
      </c>
      <c r="AH34" s="20">
        <v>6</v>
      </c>
      <c r="AI34" s="20">
        <v>5</v>
      </c>
      <c r="AJ34" s="20">
        <v>13</v>
      </c>
      <c r="AK34" s="20">
        <v>14</v>
      </c>
      <c r="AL34" s="20">
        <v>11</v>
      </c>
      <c r="AM34" s="20">
        <v>2</v>
      </c>
      <c r="AN34" s="20">
        <v>3</v>
      </c>
      <c r="AO34" s="20">
        <v>8</v>
      </c>
      <c r="AP34" s="20">
        <v>3</v>
      </c>
      <c r="AQ34" s="20">
        <v>1</v>
      </c>
      <c r="AR34" s="20">
        <v>10</v>
      </c>
      <c r="AS34" s="20">
        <v>4</v>
      </c>
      <c r="AT34" s="20">
        <v>4</v>
      </c>
      <c r="AU34" s="20">
        <v>10</v>
      </c>
      <c r="AV34" s="20">
        <v>5</v>
      </c>
      <c r="AW34" s="20">
        <v>10</v>
      </c>
      <c r="AX34" s="20">
        <v>4</v>
      </c>
      <c r="AY34" s="20">
        <v>7</v>
      </c>
      <c r="AZ34" s="20">
        <v>2</v>
      </c>
      <c r="BA34" s="20">
        <v>2</v>
      </c>
      <c r="BB34" s="20">
        <v>5</v>
      </c>
      <c r="BC34" s="20">
        <v>3</v>
      </c>
      <c r="BD34" s="20">
        <v>6</v>
      </c>
      <c r="BE34" s="20">
        <v>10</v>
      </c>
      <c r="BF34" s="20">
        <v>6</v>
      </c>
      <c r="BG34" s="20">
        <v>2</v>
      </c>
      <c r="BH34" s="24">
        <f t="shared" si="10"/>
        <v>305</v>
      </c>
      <c r="BI34" s="12"/>
      <c r="BJ34" s="12"/>
    </row>
    <row r="35" spans="1:62" ht="15.75" customHeight="1">
      <c r="A35" s="46">
        <v>7</v>
      </c>
      <c r="B35" s="52" t="s">
        <v>116</v>
      </c>
      <c r="C35" s="17" t="s">
        <v>68</v>
      </c>
      <c r="D35" s="17" t="s">
        <v>114</v>
      </c>
      <c r="E35" s="26">
        <v>0</v>
      </c>
      <c r="F35" s="26">
        <v>3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4">
        <f t="shared" si="10"/>
        <v>3</v>
      </c>
      <c r="BI35" s="12"/>
      <c r="BJ35" s="12"/>
    </row>
    <row r="36" spans="1:62" ht="15.75" customHeight="1">
      <c r="A36" s="46"/>
      <c r="B36" s="48" t="s">
        <v>117</v>
      </c>
      <c r="C36" s="12"/>
      <c r="D36" s="4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1"/>
      <c r="BI36" s="12"/>
      <c r="BJ36" s="12"/>
    </row>
    <row r="37" spans="1:62" ht="15.75" customHeight="1">
      <c r="A37" s="46">
        <v>8</v>
      </c>
      <c r="B37" s="53" t="s">
        <v>118</v>
      </c>
      <c r="C37" s="7" t="s">
        <v>65</v>
      </c>
      <c r="D37" s="17" t="s">
        <v>119</v>
      </c>
      <c r="E37" s="19">
        <v>81.08</v>
      </c>
      <c r="F37" s="19">
        <v>89.39</v>
      </c>
      <c r="G37" s="19">
        <v>57.37</v>
      </c>
      <c r="H37" s="19">
        <v>108.5</v>
      </c>
      <c r="I37" s="19">
        <v>41.92</v>
      </c>
      <c r="J37" s="19">
        <v>45.33</v>
      </c>
      <c r="K37" s="19">
        <v>49.43</v>
      </c>
      <c r="L37" s="19">
        <v>23.17</v>
      </c>
      <c r="M37" s="19">
        <v>72.05</v>
      </c>
      <c r="N37" s="19">
        <v>50</v>
      </c>
      <c r="O37" s="19">
        <v>94.12</v>
      </c>
      <c r="P37" s="19">
        <v>40</v>
      </c>
      <c r="Q37" s="19">
        <v>30</v>
      </c>
      <c r="R37" s="19">
        <v>40.950000000000003</v>
      </c>
      <c r="S37" s="19">
        <v>40</v>
      </c>
      <c r="T37" s="19">
        <v>30</v>
      </c>
      <c r="U37" s="19">
        <v>10</v>
      </c>
      <c r="V37" s="19">
        <v>80</v>
      </c>
      <c r="W37" s="19">
        <v>25</v>
      </c>
      <c r="X37" s="19">
        <v>21.44</v>
      </c>
      <c r="Y37" s="19">
        <v>25</v>
      </c>
      <c r="Z37" s="19">
        <v>50.59</v>
      </c>
      <c r="AA37" s="19">
        <v>25</v>
      </c>
      <c r="AB37" s="19">
        <v>30</v>
      </c>
      <c r="AC37" s="19">
        <v>50</v>
      </c>
      <c r="AD37" s="20">
        <v>0</v>
      </c>
      <c r="AE37" s="20">
        <v>19</v>
      </c>
      <c r="AF37" s="20">
        <v>53.76</v>
      </c>
      <c r="AG37" s="20">
        <v>25</v>
      </c>
      <c r="AH37" s="20">
        <v>35</v>
      </c>
      <c r="AI37" s="20">
        <v>20</v>
      </c>
      <c r="AJ37" s="20">
        <v>50</v>
      </c>
      <c r="AK37" s="20">
        <v>60</v>
      </c>
      <c r="AL37" s="20">
        <v>50.69</v>
      </c>
      <c r="AM37" s="20">
        <v>20</v>
      </c>
      <c r="AN37" s="20">
        <v>44.03</v>
      </c>
      <c r="AO37" s="20">
        <v>30</v>
      </c>
      <c r="AP37" s="20">
        <v>52.3</v>
      </c>
      <c r="AQ37" s="20">
        <v>15</v>
      </c>
      <c r="AR37" s="20">
        <v>54</v>
      </c>
      <c r="AS37" s="20">
        <v>53.1</v>
      </c>
      <c r="AT37" s="20">
        <v>160</v>
      </c>
      <c r="AU37" s="20">
        <v>30</v>
      </c>
      <c r="AV37" s="20">
        <v>24.13</v>
      </c>
      <c r="AW37" s="20">
        <v>70.28</v>
      </c>
      <c r="AX37" s="20">
        <v>18</v>
      </c>
      <c r="AY37" s="20">
        <v>20</v>
      </c>
      <c r="AZ37" s="20">
        <v>75.239999999999995</v>
      </c>
      <c r="BA37" s="20">
        <v>75.239999999999995</v>
      </c>
      <c r="BB37" s="20">
        <v>85</v>
      </c>
      <c r="BC37" s="20">
        <v>27.5</v>
      </c>
      <c r="BD37" s="20">
        <v>118.82</v>
      </c>
      <c r="BE37" s="20">
        <v>62.74</v>
      </c>
      <c r="BF37" s="20">
        <v>27.79</v>
      </c>
      <c r="BG37" s="20">
        <v>17.89</v>
      </c>
      <c r="BH37" s="39">
        <f t="shared" ref="BH37:BH39" si="11">SUM(E37:BG37)</f>
        <v>2604.8499999999995</v>
      </c>
      <c r="BI37" s="12"/>
      <c r="BJ37" s="12"/>
    </row>
    <row r="38" spans="1:62" ht="15.75" customHeight="1">
      <c r="A38" s="46">
        <v>9</v>
      </c>
      <c r="B38" s="53" t="s">
        <v>120</v>
      </c>
      <c r="C38" s="7" t="s">
        <v>65</v>
      </c>
      <c r="D38" s="17" t="s">
        <v>108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39">
        <f t="shared" si="11"/>
        <v>0</v>
      </c>
      <c r="BI38" s="12"/>
      <c r="BJ38" s="12"/>
    </row>
    <row r="39" spans="1:62" ht="15.75" customHeight="1">
      <c r="A39" s="46">
        <v>10</v>
      </c>
      <c r="B39" s="53" t="s">
        <v>121</v>
      </c>
      <c r="C39" s="7" t="s">
        <v>65</v>
      </c>
      <c r="D39" s="17" t="s">
        <v>122</v>
      </c>
      <c r="E39" s="19">
        <v>80.28</v>
      </c>
      <c r="F39" s="19">
        <v>27.4</v>
      </c>
      <c r="G39" s="19">
        <v>31.45</v>
      </c>
      <c r="H39" s="19">
        <v>74.84</v>
      </c>
      <c r="I39" s="19">
        <v>43.88</v>
      </c>
      <c r="J39" s="19">
        <v>63.58</v>
      </c>
      <c r="K39" s="19">
        <v>54.03</v>
      </c>
      <c r="L39" s="19">
        <v>9.84</v>
      </c>
      <c r="M39" s="19">
        <v>86.61</v>
      </c>
      <c r="N39" s="19">
        <v>39.630000000000003</v>
      </c>
      <c r="O39" s="19">
        <v>57.87</v>
      </c>
      <c r="P39" s="19">
        <v>40.53</v>
      </c>
      <c r="Q39" s="19">
        <v>44.81</v>
      </c>
      <c r="R39" s="19">
        <v>37.42</v>
      </c>
      <c r="S39" s="19">
        <v>66.03</v>
      </c>
      <c r="T39" s="19">
        <v>34.28</v>
      </c>
      <c r="U39" s="19">
        <v>17.239999999999998</v>
      </c>
      <c r="V39" s="19">
        <v>76.66</v>
      </c>
      <c r="W39" s="19">
        <v>30.86</v>
      </c>
      <c r="X39" s="19">
        <v>28.8</v>
      </c>
      <c r="Y39" s="19">
        <v>45.58</v>
      </c>
      <c r="Z39" s="19">
        <v>38.15</v>
      </c>
      <c r="AA39" s="19">
        <v>34.979999999999997</v>
      </c>
      <c r="AB39" s="19">
        <v>32.25</v>
      </c>
      <c r="AC39" s="19">
        <v>35.119999999999997</v>
      </c>
      <c r="AD39" s="20">
        <v>42.71</v>
      </c>
      <c r="AE39" s="20">
        <v>29.56</v>
      </c>
      <c r="AF39" s="20">
        <v>29.44</v>
      </c>
      <c r="AG39" s="20">
        <v>48.85</v>
      </c>
      <c r="AH39" s="20">
        <v>32.479999999999997</v>
      </c>
      <c r="AI39" s="20">
        <v>16.71</v>
      </c>
      <c r="AJ39" s="20">
        <v>273.55</v>
      </c>
      <c r="AK39" s="20">
        <v>38.11</v>
      </c>
      <c r="AL39" s="20">
        <v>39.799999999999997</v>
      </c>
      <c r="AM39" s="20">
        <v>51.09</v>
      </c>
      <c r="AN39" s="20">
        <v>43.02</v>
      </c>
      <c r="AO39" s="20">
        <v>18.079999999999998</v>
      </c>
      <c r="AP39" s="20">
        <v>45.14</v>
      </c>
      <c r="AQ39" s="20">
        <v>21.71</v>
      </c>
      <c r="AR39" s="20">
        <v>68.66</v>
      </c>
      <c r="AS39" s="20">
        <v>36.700000000000003</v>
      </c>
      <c r="AT39" s="20">
        <v>160.08000000000001</v>
      </c>
      <c r="AU39" s="20">
        <v>41.57</v>
      </c>
      <c r="AV39" s="20">
        <v>19.96</v>
      </c>
      <c r="AW39" s="20">
        <v>140.97999999999999</v>
      </c>
      <c r="AX39" s="20">
        <v>30.51</v>
      </c>
      <c r="AY39" s="20">
        <v>55.35</v>
      </c>
      <c r="AZ39" s="20">
        <v>43.82</v>
      </c>
      <c r="BA39" s="20">
        <v>43.82</v>
      </c>
      <c r="BB39" s="20">
        <v>103.45</v>
      </c>
      <c r="BC39" s="20">
        <v>64.900000000000006</v>
      </c>
      <c r="BD39" s="20">
        <v>109.21</v>
      </c>
      <c r="BE39" s="20">
        <v>55.92</v>
      </c>
      <c r="BF39" s="20">
        <v>14.78</v>
      </c>
      <c r="BG39" s="20">
        <v>49.23</v>
      </c>
      <c r="BH39" s="39">
        <f t="shared" si="11"/>
        <v>2901.3100000000009</v>
      </c>
      <c r="BI39" s="12"/>
      <c r="BJ39" s="12"/>
    </row>
    <row r="40" spans="1:62" ht="15.75" customHeight="1">
      <c r="A40" s="46"/>
      <c r="B40" s="48" t="s">
        <v>123</v>
      </c>
      <c r="C40" s="12"/>
      <c r="D40" s="4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1"/>
      <c r="BI40" s="12"/>
      <c r="BJ40" s="12"/>
    </row>
    <row r="41" spans="1:62" ht="15.75" customHeight="1">
      <c r="A41" s="46">
        <v>11</v>
      </c>
      <c r="B41" s="53" t="s">
        <v>124</v>
      </c>
      <c r="C41" s="37" t="s">
        <v>125</v>
      </c>
      <c r="D41" s="17" t="s">
        <v>126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8">
        <v>0</v>
      </c>
      <c r="BH41" s="39">
        <f t="shared" ref="BH41:BH42" si="12">SUM(E41:BG41)</f>
        <v>0</v>
      </c>
      <c r="BI41" s="12"/>
      <c r="BJ41" s="12"/>
    </row>
    <row r="42" spans="1:62" ht="15.75" customHeight="1">
      <c r="A42" s="46">
        <v>12</v>
      </c>
      <c r="B42" s="53" t="s">
        <v>127</v>
      </c>
      <c r="C42" s="37" t="s">
        <v>125</v>
      </c>
      <c r="D42" s="17" t="s">
        <v>126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8">
        <v>0</v>
      </c>
      <c r="BE42" s="38">
        <v>0</v>
      </c>
      <c r="BF42" s="38">
        <v>0</v>
      </c>
      <c r="BG42" s="38">
        <v>0</v>
      </c>
      <c r="BH42" s="39">
        <f t="shared" si="12"/>
        <v>0</v>
      </c>
      <c r="BI42" s="12"/>
      <c r="BJ42" s="12"/>
    </row>
    <row r="43" spans="1:62" ht="15.75" customHeight="1">
      <c r="A43" s="46"/>
      <c r="B43" s="48" t="s">
        <v>128</v>
      </c>
      <c r="C43" s="37"/>
      <c r="D43" s="1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1"/>
      <c r="BI43" s="12"/>
      <c r="BJ43" s="12"/>
    </row>
    <row r="44" spans="1:62" ht="15.75" customHeight="1">
      <c r="A44" s="46">
        <v>13</v>
      </c>
      <c r="B44" s="52" t="s">
        <v>129</v>
      </c>
      <c r="C44" s="37" t="s">
        <v>90</v>
      </c>
      <c r="D44" s="17" t="s">
        <v>130</v>
      </c>
      <c r="E44" s="38">
        <v>88.642500000000013</v>
      </c>
      <c r="F44" s="38">
        <v>52.4</v>
      </c>
      <c r="G44" s="38">
        <v>228</v>
      </c>
      <c r="H44" s="38">
        <v>106.6</v>
      </c>
      <c r="I44" s="38">
        <v>47.74</v>
      </c>
      <c r="J44" s="38">
        <v>54.6</v>
      </c>
      <c r="K44" s="38">
        <v>69.7</v>
      </c>
      <c r="L44" s="38">
        <v>22.3</v>
      </c>
      <c r="M44" s="38">
        <v>76.3</v>
      </c>
      <c r="N44" s="38">
        <v>45.8</v>
      </c>
      <c r="O44" s="38">
        <v>50.2</v>
      </c>
      <c r="P44" s="19">
        <v>58.3</v>
      </c>
      <c r="Q44" s="19">
        <v>41</v>
      </c>
      <c r="R44" s="19">
        <v>71.7</v>
      </c>
      <c r="S44" s="19">
        <v>107.4</v>
      </c>
      <c r="T44" s="19">
        <v>32.4</v>
      </c>
      <c r="U44" s="19">
        <v>24.3</v>
      </c>
      <c r="V44" s="19">
        <v>64.3</v>
      </c>
      <c r="W44" s="19">
        <v>40.6</v>
      </c>
      <c r="X44" s="19">
        <v>21.8</v>
      </c>
      <c r="Y44" s="19">
        <v>65</v>
      </c>
      <c r="Z44" s="19">
        <v>48.4</v>
      </c>
      <c r="AA44" s="19">
        <v>30.75</v>
      </c>
      <c r="AB44" s="19">
        <v>37.299999999999997</v>
      </c>
      <c r="AC44" s="19">
        <v>38.9</v>
      </c>
      <c r="AD44" s="20">
        <v>43.9</v>
      </c>
      <c r="AE44" s="20">
        <v>27.61</v>
      </c>
      <c r="AF44" s="20">
        <v>51.1</v>
      </c>
      <c r="AG44" s="20">
        <v>13.3</v>
      </c>
      <c r="AH44" s="20">
        <v>59.4</v>
      </c>
      <c r="AI44" s="20">
        <v>33.9</v>
      </c>
      <c r="AJ44" s="20">
        <v>122</v>
      </c>
      <c r="AK44" s="20">
        <v>89.6</v>
      </c>
      <c r="AL44" s="20">
        <v>36.200000000000003</v>
      </c>
      <c r="AM44" s="20">
        <v>26.95</v>
      </c>
      <c r="AN44" s="20">
        <v>37.700000000000003</v>
      </c>
      <c r="AO44" s="20">
        <v>35.5</v>
      </c>
      <c r="AP44" s="20">
        <v>51.3</v>
      </c>
      <c r="AQ44" s="20">
        <v>17.2</v>
      </c>
      <c r="AR44" s="20">
        <v>57.3</v>
      </c>
      <c r="AS44" s="20">
        <v>73.5</v>
      </c>
      <c r="AT44" s="20">
        <v>101.3</v>
      </c>
      <c r="AU44" s="20">
        <v>31.5</v>
      </c>
      <c r="AV44" s="20">
        <v>0.72</v>
      </c>
      <c r="AW44" s="20">
        <v>106.3</v>
      </c>
      <c r="AX44" s="20">
        <v>97.7</v>
      </c>
      <c r="AY44" s="20">
        <v>59.2</v>
      </c>
      <c r="AZ44" s="20">
        <v>34.299999999999997</v>
      </c>
      <c r="BA44" s="20">
        <v>11.4</v>
      </c>
      <c r="BB44" s="20">
        <v>77.3</v>
      </c>
      <c r="BC44" s="20">
        <v>81.7</v>
      </c>
      <c r="BD44" s="20">
        <v>73.8</v>
      </c>
      <c r="BE44" s="20">
        <v>107.5</v>
      </c>
      <c r="BF44" s="20">
        <v>39.5</v>
      </c>
      <c r="BG44" s="20">
        <v>43.8</v>
      </c>
      <c r="BH44" s="39">
        <f t="shared" ref="BH44:BH46" si="13">SUM(E44:BG44)</f>
        <v>3166.9125000000008</v>
      </c>
      <c r="BI44" s="12"/>
      <c r="BJ44" s="12"/>
    </row>
    <row r="45" spans="1:62" ht="15.75" customHeight="1">
      <c r="A45" s="46">
        <v>14</v>
      </c>
      <c r="B45" s="52" t="s">
        <v>131</v>
      </c>
      <c r="C45" s="37" t="s">
        <v>90</v>
      </c>
      <c r="D45" s="17" t="s">
        <v>130</v>
      </c>
      <c r="E45" s="38">
        <v>8.2642099999999985</v>
      </c>
      <c r="F45" s="38">
        <v>0</v>
      </c>
      <c r="G45" s="38">
        <v>0.9</v>
      </c>
      <c r="H45" s="38">
        <v>1.2</v>
      </c>
      <c r="I45" s="38">
        <v>0</v>
      </c>
      <c r="J45" s="38">
        <v>0</v>
      </c>
      <c r="K45" s="38">
        <v>1.7</v>
      </c>
      <c r="L45" s="38">
        <v>0.9</v>
      </c>
      <c r="M45" s="38">
        <v>13.2</v>
      </c>
      <c r="N45" s="38">
        <v>7.5</v>
      </c>
      <c r="O45" s="38">
        <v>2.2999999999999998</v>
      </c>
      <c r="P45" s="19">
        <v>2</v>
      </c>
      <c r="Q45" s="19">
        <v>0</v>
      </c>
      <c r="R45" s="19">
        <v>0.1</v>
      </c>
      <c r="S45" s="19">
        <v>9.3000000000000007</v>
      </c>
      <c r="T45" s="19">
        <v>1.1000000000000001</v>
      </c>
      <c r="U45" s="19">
        <v>1.2</v>
      </c>
      <c r="V45" s="19">
        <v>41.4</v>
      </c>
      <c r="W45" s="19">
        <v>1.5</v>
      </c>
      <c r="X45" s="19">
        <v>0.3</v>
      </c>
      <c r="Y45" s="19">
        <v>1.2</v>
      </c>
      <c r="Z45" s="19">
        <v>1.4</v>
      </c>
      <c r="AA45" s="19">
        <v>2.2400000000000002</v>
      </c>
      <c r="AB45" s="19">
        <v>0</v>
      </c>
      <c r="AC45" s="19">
        <v>0</v>
      </c>
      <c r="AD45" s="20">
        <v>0.7</v>
      </c>
      <c r="AE45" s="20">
        <v>2.91</v>
      </c>
      <c r="AF45" s="20">
        <v>3.2</v>
      </c>
      <c r="AG45" s="20">
        <v>0.3</v>
      </c>
      <c r="AH45" s="20">
        <v>0</v>
      </c>
      <c r="AI45" s="20">
        <v>0</v>
      </c>
      <c r="AJ45" s="20">
        <v>2.8</v>
      </c>
      <c r="AK45" s="20">
        <v>4.9000000000000004</v>
      </c>
      <c r="AL45" s="20">
        <v>15.6</v>
      </c>
      <c r="AM45" s="20">
        <v>1.53</v>
      </c>
      <c r="AN45" s="20">
        <v>8.6999999999999993</v>
      </c>
      <c r="AO45" s="20">
        <v>0</v>
      </c>
      <c r="AP45" s="20">
        <v>1.3</v>
      </c>
      <c r="AQ45" s="20">
        <v>0</v>
      </c>
      <c r="AR45" s="20">
        <v>1.5</v>
      </c>
      <c r="AS45" s="20">
        <v>0</v>
      </c>
      <c r="AT45" s="20">
        <v>2.5</v>
      </c>
      <c r="AU45" s="20">
        <v>2.2000000000000002</v>
      </c>
      <c r="AV45" s="20">
        <v>0</v>
      </c>
      <c r="AW45" s="20">
        <v>2.4</v>
      </c>
      <c r="AX45" s="20">
        <v>16.3</v>
      </c>
      <c r="AY45" s="20">
        <v>1.4</v>
      </c>
      <c r="AZ45" s="20">
        <v>6.4</v>
      </c>
      <c r="BA45" s="20">
        <v>1.9</v>
      </c>
      <c r="BB45" s="20">
        <v>5.3</v>
      </c>
      <c r="BC45" s="20">
        <v>8.8000000000000007</v>
      </c>
      <c r="BD45" s="20">
        <v>4.9000000000000004</v>
      </c>
      <c r="BE45" s="20">
        <v>0.7</v>
      </c>
      <c r="BF45" s="20">
        <v>1.7</v>
      </c>
      <c r="BG45" s="20">
        <v>8</v>
      </c>
      <c r="BH45" s="39">
        <f t="shared" si="13"/>
        <v>203.64421000000004</v>
      </c>
      <c r="BI45" s="12"/>
      <c r="BJ45" s="12"/>
    </row>
    <row r="46" spans="1:62" ht="15.75" customHeight="1">
      <c r="A46" s="46">
        <v>15</v>
      </c>
      <c r="B46" s="52" t="s">
        <v>132</v>
      </c>
      <c r="C46" s="37" t="s">
        <v>90</v>
      </c>
      <c r="D46" s="17" t="s">
        <v>130</v>
      </c>
      <c r="E46" s="38">
        <v>69.341470000000001</v>
      </c>
      <c r="F46" s="38">
        <v>37.4</v>
      </c>
      <c r="G46" s="38">
        <v>174.4</v>
      </c>
      <c r="H46" s="38">
        <v>90.9</v>
      </c>
      <c r="I46" s="38">
        <v>49.96</v>
      </c>
      <c r="J46" s="38">
        <v>46.2</v>
      </c>
      <c r="K46" s="38">
        <v>70.8</v>
      </c>
      <c r="L46" s="38">
        <v>27.5</v>
      </c>
      <c r="M46" s="38">
        <v>88.6</v>
      </c>
      <c r="N46" s="38">
        <v>46.8</v>
      </c>
      <c r="O46" s="38">
        <v>61.4</v>
      </c>
      <c r="P46" s="19">
        <v>58.5</v>
      </c>
      <c r="Q46" s="19">
        <v>39.4</v>
      </c>
      <c r="R46" s="19">
        <v>38.799999999999997</v>
      </c>
      <c r="S46" s="19">
        <v>40.700000000000003</v>
      </c>
      <c r="T46" s="19">
        <v>38.700000000000003</v>
      </c>
      <c r="U46" s="19">
        <v>33.299999999999997</v>
      </c>
      <c r="V46" s="19">
        <v>34</v>
      </c>
      <c r="W46" s="19">
        <v>44.5</v>
      </c>
      <c r="X46" s="19">
        <v>29.1</v>
      </c>
      <c r="Y46" s="19">
        <v>79.5</v>
      </c>
      <c r="Z46" s="19">
        <v>75.900000000000006</v>
      </c>
      <c r="AA46" s="19">
        <v>21.7</v>
      </c>
      <c r="AB46" s="19">
        <v>53.5</v>
      </c>
      <c r="AC46" s="19">
        <v>33.799999999999997</v>
      </c>
      <c r="AD46" s="20">
        <v>31</v>
      </c>
      <c r="AE46" s="20">
        <v>33.340000000000003</v>
      </c>
      <c r="AF46" s="20">
        <v>64.900000000000006</v>
      </c>
      <c r="AG46" s="20">
        <v>34.299999999999997</v>
      </c>
      <c r="AH46" s="20">
        <v>43.4</v>
      </c>
      <c r="AI46" s="20">
        <v>42.6</v>
      </c>
      <c r="AJ46" s="20">
        <v>122.2</v>
      </c>
      <c r="AK46" s="20">
        <v>101.6</v>
      </c>
      <c r="AL46" s="20">
        <v>36.700000000000003</v>
      </c>
      <c r="AM46" s="20">
        <v>52.82</v>
      </c>
      <c r="AN46" s="20">
        <v>20.2</v>
      </c>
      <c r="AO46" s="20">
        <v>39.700000000000003</v>
      </c>
      <c r="AP46" s="20">
        <v>38.1</v>
      </c>
      <c r="AQ46" s="20">
        <v>27.7</v>
      </c>
      <c r="AR46" s="20">
        <v>70.2</v>
      </c>
      <c r="AS46" s="20">
        <v>44.4</v>
      </c>
      <c r="AT46" s="20">
        <v>107.7</v>
      </c>
      <c r="AU46" s="20">
        <v>47.9</v>
      </c>
      <c r="AV46" s="20">
        <v>0.28999999999999998</v>
      </c>
      <c r="AW46" s="20">
        <v>91.9</v>
      </c>
      <c r="AX46" s="20">
        <v>45</v>
      </c>
      <c r="AY46" s="20">
        <v>86.5</v>
      </c>
      <c r="AZ46" s="20">
        <v>35.299999999999997</v>
      </c>
      <c r="BA46" s="20">
        <v>11.7</v>
      </c>
      <c r="BB46" s="20">
        <v>115.9</v>
      </c>
      <c r="BC46" s="20">
        <v>81.3</v>
      </c>
      <c r="BD46" s="20">
        <v>96.1</v>
      </c>
      <c r="BE46" s="20">
        <v>62.1</v>
      </c>
      <c r="BF46" s="20">
        <v>38.9</v>
      </c>
      <c r="BG46" s="20">
        <v>36.9</v>
      </c>
      <c r="BH46" s="39">
        <f t="shared" si="13"/>
        <v>3045.3514700000001</v>
      </c>
      <c r="BI46" s="12"/>
      <c r="BJ46" s="12"/>
    </row>
    <row r="47" spans="1:62" ht="15.75" customHeight="1">
      <c r="A47" s="46"/>
      <c r="B47" s="48" t="s">
        <v>133</v>
      </c>
      <c r="C47" s="37"/>
      <c r="D47" s="1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1"/>
      <c r="BI47" s="12"/>
      <c r="BJ47" s="12"/>
    </row>
    <row r="48" spans="1:62" ht="15.75" customHeight="1">
      <c r="A48" s="46">
        <v>16</v>
      </c>
      <c r="B48" s="52" t="s">
        <v>129</v>
      </c>
      <c r="C48" s="37" t="s">
        <v>90</v>
      </c>
      <c r="D48" s="17" t="s">
        <v>130</v>
      </c>
      <c r="E48" s="38">
        <v>37.72</v>
      </c>
      <c r="F48" s="38">
        <v>25.24</v>
      </c>
      <c r="G48" s="38">
        <v>49.08</v>
      </c>
      <c r="H48" s="38">
        <v>23.19</v>
      </c>
      <c r="I48" s="38">
        <v>11.37</v>
      </c>
      <c r="J48" s="38">
        <v>13.67</v>
      </c>
      <c r="K48" s="38">
        <v>9.99</v>
      </c>
      <c r="L48" s="38">
        <v>5.5</v>
      </c>
      <c r="M48" s="38">
        <v>8.35</v>
      </c>
      <c r="N48" s="38">
        <v>5.79</v>
      </c>
      <c r="O48" s="38">
        <v>4.01</v>
      </c>
      <c r="P48" s="19">
        <v>15.37</v>
      </c>
      <c r="Q48" s="19">
        <v>6.46</v>
      </c>
      <c r="R48" s="19">
        <v>18.55</v>
      </c>
      <c r="S48" s="19">
        <v>43.16</v>
      </c>
      <c r="T48" s="19">
        <v>7.33</v>
      </c>
      <c r="U48" s="19">
        <v>2.08</v>
      </c>
      <c r="V48" s="19">
        <v>11</v>
      </c>
      <c r="W48" s="19">
        <v>7.67</v>
      </c>
      <c r="X48" s="19">
        <v>2.04</v>
      </c>
      <c r="Y48" s="19">
        <v>8.01</v>
      </c>
      <c r="Z48" s="19">
        <v>2.97</v>
      </c>
      <c r="AA48" s="19">
        <v>6.56</v>
      </c>
      <c r="AB48" s="19">
        <v>2.94</v>
      </c>
      <c r="AC48" s="19">
        <v>21.96</v>
      </c>
      <c r="AD48" s="20">
        <v>17.239999999999998</v>
      </c>
      <c r="AE48" s="20">
        <v>11.43</v>
      </c>
      <c r="AF48" s="20">
        <v>5.25</v>
      </c>
      <c r="AG48" s="20">
        <v>9.75</v>
      </c>
      <c r="AH48" s="20">
        <v>19.04</v>
      </c>
      <c r="AI48" s="20">
        <v>25.6</v>
      </c>
      <c r="AJ48" s="20">
        <v>110.39</v>
      </c>
      <c r="AK48" s="20">
        <v>73.209999999999994</v>
      </c>
      <c r="AL48" s="20">
        <v>21.11</v>
      </c>
      <c r="AM48" s="20">
        <v>19.690000000000001</v>
      </c>
      <c r="AN48" s="20">
        <v>11.68</v>
      </c>
      <c r="AO48" s="20">
        <v>9.11</v>
      </c>
      <c r="AP48" s="20">
        <v>13.86</v>
      </c>
      <c r="AQ48" s="20">
        <v>5.17</v>
      </c>
      <c r="AR48" s="20">
        <v>16.61</v>
      </c>
      <c r="AS48" s="20">
        <v>20.3</v>
      </c>
      <c r="AT48" s="20">
        <v>21.2</v>
      </c>
      <c r="AU48" s="20">
        <v>30.5</v>
      </c>
      <c r="AV48" s="20">
        <v>0.27</v>
      </c>
      <c r="AW48" s="20">
        <v>57.47</v>
      </c>
      <c r="AX48" s="20">
        <v>33.5</v>
      </c>
      <c r="AY48" s="20">
        <v>4.29</v>
      </c>
      <c r="AZ48" s="20">
        <v>5.49</v>
      </c>
      <c r="BA48" s="20">
        <v>3.92</v>
      </c>
      <c r="BB48" s="20">
        <v>17.07</v>
      </c>
      <c r="BC48" s="20">
        <v>15.22</v>
      </c>
      <c r="BD48" s="20">
        <v>7.11</v>
      </c>
      <c r="BE48" s="20">
        <v>34.450000000000003</v>
      </c>
      <c r="BF48" s="20">
        <v>12.21</v>
      </c>
      <c r="BG48" s="20">
        <v>10</v>
      </c>
      <c r="BH48" s="39">
        <f t="shared" ref="BH48:BH50" si="14">SUM(E48:BG48)</f>
        <v>992.1500000000002</v>
      </c>
      <c r="BI48" s="12"/>
      <c r="BJ48" s="12"/>
    </row>
    <row r="49" spans="1:62" ht="15.75" customHeight="1">
      <c r="A49" s="46">
        <v>17</v>
      </c>
      <c r="B49" s="52" t="s">
        <v>131</v>
      </c>
      <c r="C49" s="37" t="s">
        <v>90</v>
      </c>
      <c r="D49" s="17" t="s">
        <v>130</v>
      </c>
      <c r="E49" s="38">
        <v>6.49</v>
      </c>
      <c r="F49" s="38">
        <v>0</v>
      </c>
      <c r="G49" s="38">
        <v>0.67</v>
      </c>
      <c r="H49" s="38">
        <v>0.98</v>
      </c>
      <c r="I49" s="38">
        <v>0</v>
      </c>
      <c r="J49" s="38">
        <v>0</v>
      </c>
      <c r="K49" s="38">
        <v>1.37</v>
      </c>
      <c r="L49" s="38">
        <v>0.73</v>
      </c>
      <c r="M49" s="38">
        <v>10.39</v>
      </c>
      <c r="N49" s="38">
        <v>5.87</v>
      </c>
      <c r="O49" s="38">
        <v>1.69</v>
      </c>
      <c r="P49" s="19">
        <v>1.58</v>
      </c>
      <c r="Q49" s="19">
        <v>0</v>
      </c>
      <c r="R49" s="19">
        <v>0.05</v>
      </c>
      <c r="S49" s="19">
        <v>5.6</v>
      </c>
      <c r="T49" s="19">
        <v>0.87</v>
      </c>
      <c r="U49" s="19">
        <v>0.98</v>
      </c>
      <c r="V49" s="19">
        <v>32.5</v>
      </c>
      <c r="W49" s="19">
        <v>1.21</v>
      </c>
      <c r="X49" s="19">
        <v>0.24</v>
      </c>
      <c r="Y49" s="19">
        <v>0.92</v>
      </c>
      <c r="Z49" s="19">
        <v>1.1299999999999999</v>
      </c>
      <c r="AA49" s="19">
        <v>1.76</v>
      </c>
      <c r="AB49" s="19">
        <v>0</v>
      </c>
      <c r="AC49" s="19">
        <v>0</v>
      </c>
      <c r="AD49" s="20">
        <v>0.56000000000000005</v>
      </c>
      <c r="AE49" s="20">
        <v>2.29</v>
      </c>
      <c r="AF49" s="20">
        <v>2.48</v>
      </c>
      <c r="AG49" s="20">
        <v>0.2</v>
      </c>
      <c r="AH49" s="20">
        <v>0</v>
      </c>
      <c r="AI49" s="20">
        <v>0</v>
      </c>
      <c r="AJ49" s="20">
        <v>2.23</v>
      </c>
      <c r="AK49" s="20">
        <v>3.84</v>
      </c>
      <c r="AL49" s="20">
        <v>12.22</v>
      </c>
      <c r="AM49" s="20">
        <v>1.2</v>
      </c>
      <c r="AN49" s="20">
        <v>6.82</v>
      </c>
      <c r="AO49" s="20">
        <v>0</v>
      </c>
      <c r="AP49" s="20">
        <v>1.03</v>
      </c>
      <c r="AQ49" s="20">
        <v>0</v>
      </c>
      <c r="AR49" s="20">
        <v>1.17</v>
      </c>
      <c r="AS49" s="20">
        <v>0</v>
      </c>
      <c r="AT49" s="20">
        <v>1.97</v>
      </c>
      <c r="AU49" s="20">
        <v>1.7</v>
      </c>
      <c r="AV49" s="20">
        <v>0</v>
      </c>
      <c r="AW49" s="20">
        <v>1.92</v>
      </c>
      <c r="AX49" s="20">
        <v>12.8</v>
      </c>
      <c r="AY49" s="20">
        <v>1.07</v>
      </c>
      <c r="AZ49" s="20">
        <v>5.05</v>
      </c>
      <c r="BA49" s="20">
        <v>1.47</v>
      </c>
      <c r="BB49" s="20">
        <v>4.16</v>
      </c>
      <c r="BC49" s="20">
        <v>6.88</v>
      </c>
      <c r="BD49" s="20">
        <v>3.83</v>
      </c>
      <c r="BE49" s="20">
        <v>0.57999999999999996</v>
      </c>
      <c r="BF49" s="20">
        <v>1.3</v>
      </c>
      <c r="BG49" s="20">
        <v>6.32</v>
      </c>
      <c r="BH49" s="39">
        <f t="shared" si="14"/>
        <v>158.12000000000003</v>
      </c>
      <c r="BI49" s="12"/>
      <c r="BJ49" s="12"/>
    </row>
    <row r="50" spans="1:62" ht="15.75" customHeight="1">
      <c r="A50" s="46">
        <v>18</v>
      </c>
      <c r="B50" s="52" t="s">
        <v>132</v>
      </c>
      <c r="C50" s="37" t="s">
        <v>90</v>
      </c>
      <c r="D50" s="17" t="s">
        <v>130</v>
      </c>
      <c r="E50" s="38">
        <v>24.56</v>
      </c>
      <c r="F50" s="38">
        <v>9.7799999999999994</v>
      </c>
      <c r="G50" s="38">
        <v>93.39</v>
      </c>
      <c r="H50" s="38">
        <v>38.770000000000003</v>
      </c>
      <c r="I50" s="38">
        <v>9.3800000000000008</v>
      </c>
      <c r="J50" s="38">
        <v>13.28</v>
      </c>
      <c r="K50" s="38">
        <v>20.46</v>
      </c>
      <c r="L50" s="38">
        <v>12.13</v>
      </c>
      <c r="M50" s="38">
        <v>83.48</v>
      </c>
      <c r="N50" s="38">
        <v>16.5</v>
      </c>
      <c r="O50" s="38">
        <v>11.64</v>
      </c>
      <c r="P50" s="19">
        <v>15.32</v>
      </c>
      <c r="Q50" s="19">
        <v>13.6</v>
      </c>
      <c r="R50" s="19">
        <v>11.04</v>
      </c>
      <c r="S50" s="19">
        <v>18.53</v>
      </c>
      <c r="T50" s="19">
        <v>12.62</v>
      </c>
      <c r="U50" s="19">
        <v>8.7100000000000009</v>
      </c>
      <c r="V50" s="19">
        <v>16.2</v>
      </c>
      <c r="W50" s="19">
        <v>14.18</v>
      </c>
      <c r="X50" s="19">
        <v>7.61</v>
      </c>
      <c r="Y50" s="19">
        <v>27.84</v>
      </c>
      <c r="Z50" s="19">
        <v>25.71</v>
      </c>
      <c r="AA50" s="19">
        <v>12.33</v>
      </c>
      <c r="AB50" s="19">
        <v>17.27</v>
      </c>
      <c r="AC50" s="19">
        <v>14.45</v>
      </c>
      <c r="AD50" s="20">
        <v>11.47</v>
      </c>
      <c r="AE50" s="20">
        <v>9.69</v>
      </c>
      <c r="AF50" s="20">
        <v>16.98</v>
      </c>
      <c r="AG50" s="20">
        <v>11.42</v>
      </c>
      <c r="AH50" s="20">
        <v>16.09</v>
      </c>
      <c r="AI50" s="20">
        <v>13.1</v>
      </c>
      <c r="AJ50" s="20">
        <v>35.94</v>
      </c>
      <c r="AK50" s="20">
        <v>26.58</v>
      </c>
      <c r="AL50" s="20">
        <v>13.68</v>
      </c>
      <c r="AM50" s="20">
        <v>14.93</v>
      </c>
      <c r="AN50" s="20">
        <v>5.28</v>
      </c>
      <c r="AO50" s="20">
        <v>11.36</v>
      </c>
      <c r="AP50" s="20">
        <v>9.98</v>
      </c>
      <c r="AQ50" s="20">
        <v>8.11</v>
      </c>
      <c r="AR50" s="20">
        <v>18.37</v>
      </c>
      <c r="AS50" s="20">
        <v>23.45</v>
      </c>
      <c r="AT50" s="20">
        <v>37.08</v>
      </c>
      <c r="AU50" s="20">
        <v>16.350000000000001</v>
      </c>
      <c r="AV50" s="20">
        <v>0.11</v>
      </c>
      <c r="AW50" s="20">
        <v>36.15</v>
      </c>
      <c r="AX50" s="20">
        <v>23.4</v>
      </c>
      <c r="AY50" s="20">
        <v>26.19</v>
      </c>
      <c r="AZ50" s="20">
        <v>12.58</v>
      </c>
      <c r="BA50" s="20">
        <v>4.12</v>
      </c>
      <c r="BB50" s="20">
        <v>31.13</v>
      </c>
      <c r="BC50" s="20">
        <v>21.27</v>
      </c>
      <c r="BD50" s="20">
        <v>28.23</v>
      </c>
      <c r="BE50" s="20">
        <v>16.52</v>
      </c>
      <c r="BF50" s="20">
        <v>11.64</v>
      </c>
      <c r="BG50" s="20">
        <v>14.09</v>
      </c>
      <c r="BH50" s="39">
        <f t="shared" si="14"/>
        <v>1074.0700000000002</v>
      </c>
      <c r="BI50" s="12"/>
      <c r="BJ50" s="12"/>
    </row>
    <row r="51" spans="1:62" ht="15.75" customHeight="1">
      <c r="A51" s="46"/>
      <c r="B51" s="48" t="s">
        <v>134</v>
      </c>
      <c r="C51" s="37"/>
      <c r="D51" s="1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21"/>
      <c r="BI51" s="12"/>
      <c r="BJ51" s="12"/>
    </row>
    <row r="52" spans="1:62" ht="15.75" customHeight="1">
      <c r="A52" s="46">
        <v>19</v>
      </c>
      <c r="B52" s="52" t="s">
        <v>135</v>
      </c>
      <c r="C52" s="37" t="s">
        <v>107</v>
      </c>
      <c r="D52" s="17" t="s">
        <v>136</v>
      </c>
      <c r="E52" s="26">
        <v>4116</v>
      </c>
      <c r="F52" s="26">
        <v>8080</v>
      </c>
      <c r="G52" s="26">
        <v>19090</v>
      </c>
      <c r="H52" s="26">
        <v>7444</v>
      </c>
      <c r="I52" s="26">
        <v>7042</v>
      </c>
      <c r="J52" s="26">
        <v>8045</v>
      </c>
      <c r="K52" s="26">
        <v>3230</v>
      </c>
      <c r="L52" s="26">
        <v>1439</v>
      </c>
      <c r="M52" s="26">
        <v>4950</v>
      </c>
      <c r="N52" s="26">
        <v>4171</v>
      </c>
      <c r="O52" s="26">
        <v>5781</v>
      </c>
      <c r="P52" s="18">
        <v>6157</v>
      </c>
      <c r="Q52" s="18">
        <v>2538</v>
      </c>
      <c r="R52" s="18">
        <v>3587</v>
      </c>
      <c r="S52" s="18">
        <v>1913</v>
      </c>
      <c r="T52" s="18">
        <v>555</v>
      </c>
      <c r="U52" s="18">
        <v>0</v>
      </c>
      <c r="V52" s="18">
        <v>1853</v>
      </c>
      <c r="W52" s="18">
        <v>0</v>
      </c>
      <c r="X52" s="18">
        <v>2367</v>
      </c>
      <c r="Y52" s="18">
        <v>1116</v>
      </c>
      <c r="Z52" s="18">
        <v>1253</v>
      </c>
      <c r="AA52" s="18">
        <v>1311</v>
      </c>
      <c r="AB52" s="18">
        <v>1169</v>
      </c>
      <c r="AC52" s="18">
        <v>2185</v>
      </c>
      <c r="AD52" s="18">
        <v>815</v>
      </c>
      <c r="AE52" s="18">
        <v>2122</v>
      </c>
      <c r="AF52" s="18">
        <v>2008</v>
      </c>
      <c r="AG52" s="18">
        <v>426</v>
      </c>
      <c r="AH52" s="18">
        <v>2385</v>
      </c>
      <c r="AI52" s="18">
        <v>988</v>
      </c>
      <c r="AJ52" s="18">
        <v>3472</v>
      </c>
      <c r="AK52" s="18">
        <v>4890</v>
      </c>
      <c r="AL52" s="18">
        <v>1546</v>
      </c>
      <c r="AM52" s="18">
        <v>1300</v>
      </c>
      <c r="AN52" s="18">
        <v>2740</v>
      </c>
      <c r="AO52" s="18">
        <v>3570</v>
      </c>
      <c r="AP52" s="18">
        <v>2210</v>
      </c>
      <c r="AQ52" s="18">
        <v>1326</v>
      </c>
      <c r="AR52" s="18">
        <v>4581</v>
      </c>
      <c r="AS52" s="18">
        <v>7704</v>
      </c>
      <c r="AT52" s="18">
        <v>6719</v>
      </c>
      <c r="AU52" s="18">
        <v>2688</v>
      </c>
      <c r="AV52" s="18">
        <v>1960</v>
      </c>
      <c r="AW52" s="18">
        <v>3654</v>
      </c>
      <c r="AX52" s="18">
        <v>4931</v>
      </c>
      <c r="AY52" s="18">
        <v>2842</v>
      </c>
      <c r="AZ52" s="18">
        <v>1281</v>
      </c>
      <c r="BA52" s="18">
        <v>1029.8</v>
      </c>
      <c r="BB52" s="18">
        <v>1003</v>
      </c>
      <c r="BC52" s="18">
        <v>0</v>
      </c>
      <c r="BD52" s="18">
        <v>4045.13</v>
      </c>
      <c r="BE52" s="18">
        <v>2120</v>
      </c>
      <c r="BF52" s="18">
        <v>2011.76</v>
      </c>
      <c r="BG52" s="18">
        <v>2391.5500000000002</v>
      </c>
      <c r="BH52" s="24">
        <f t="shared" ref="BH52:BH54" si="15">SUM(E52:BG52)</f>
        <v>178151.24</v>
      </c>
      <c r="BI52" s="12"/>
      <c r="BJ52" s="12"/>
    </row>
    <row r="53" spans="1:62" ht="15.75" customHeight="1">
      <c r="A53" s="46">
        <v>20</v>
      </c>
      <c r="B53" s="52" t="s">
        <v>137</v>
      </c>
      <c r="C53" s="37" t="s">
        <v>68</v>
      </c>
      <c r="D53" s="17" t="s">
        <v>138</v>
      </c>
      <c r="E53" s="26">
        <v>4</v>
      </c>
      <c r="F53" s="26">
        <v>7</v>
      </c>
      <c r="G53" s="26">
        <v>5</v>
      </c>
      <c r="H53" s="26">
        <v>4</v>
      </c>
      <c r="I53" s="26">
        <v>6</v>
      </c>
      <c r="J53" s="26">
        <v>4</v>
      </c>
      <c r="K53" s="26">
        <v>4</v>
      </c>
      <c r="L53" s="26">
        <v>1</v>
      </c>
      <c r="M53" s="26">
        <v>4</v>
      </c>
      <c r="N53" s="26">
        <v>3</v>
      </c>
      <c r="O53" s="26">
        <v>6</v>
      </c>
      <c r="P53" s="18">
        <v>3</v>
      </c>
      <c r="Q53" s="18">
        <v>1</v>
      </c>
      <c r="R53" s="18">
        <v>6</v>
      </c>
      <c r="S53" s="18">
        <v>2</v>
      </c>
      <c r="T53" s="18">
        <v>1</v>
      </c>
      <c r="U53" s="18">
        <v>0</v>
      </c>
      <c r="V53" s="18">
        <v>2</v>
      </c>
      <c r="W53" s="18">
        <v>0</v>
      </c>
      <c r="X53" s="18">
        <v>3</v>
      </c>
      <c r="Y53" s="18">
        <v>1</v>
      </c>
      <c r="Z53" s="18">
        <v>1</v>
      </c>
      <c r="AA53" s="18">
        <v>2</v>
      </c>
      <c r="AB53" s="18">
        <v>1</v>
      </c>
      <c r="AC53" s="18">
        <v>3</v>
      </c>
      <c r="AD53" s="18">
        <v>1</v>
      </c>
      <c r="AE53" s="18">
        <v>5</v>
      </c>
      <c r="AF53" s="18">
        <v>2</v>
      </c>
      <c r="AG53" s="18">
        <v>1</v>
      </c>
      <c r="AH53" s="18">
        <v>5</v>
      </c>
      <c r="AI53" s="18">
        <v>1</v>
      </c>
      <c r="AJ53" s="18">
        <v>7</v>
      </c>
      <c r="AK53" s="18">
        <v>7</v>
      </c>
      <c r="AL53" s="18">
        <v>2</v>
      </c>
      <c r="AM53" s="18">
        <v>3</v>
      </c>
      <c r="AN53" s="18">
        <v>5</v>
      </c>
      <c r="AO53" s="18">
        <v>5</v>
      </c>
      <c r="AP53" s="18">
        <v>3</v>
      </c>
      <c r="AQ53" s="18">
        <v>2</v>
      </c>
      <c r="AR53" s="18">
        <v>6</v>
      </c>
      <c r="AS53" s="18">
        <v>5</v>
      </c>
      <c r="AT53" s="18">
        <v>4</v>
      </c>
      <c r="AU53" s="18">
        <v>2</v>
      </c>
      <c r="AV53" s="18">
        <v>2</v>
      </c>
      <c r="AW53" s="18">
        <v>6</v>
      </c>
      <c r="AX53" s="18">
        <v>4</v>
      </c>
      <c r="AY53" s="18">
        <v>1</v>
      </c>
      <c r="AZ53" s="18">
        <v>2</v>
      </c>
      <c r="BA53" s="18">
        <v>2</v>
      </c>
      <c r="BB53" s="18">
        <v>1</v>
      </c>
      <c r="BC53" s="18">
        <v>0</v>
      </c>
      <c r="BD53" s="18">
        <v>4</v>
      </c>
      <c r="BE53" s="18">
        <v>3</v>
      </c>
      <c r="BF53" s="18">
        <v>4</v>
      </c>
      <c r="BG53" s="18">
        <v>3</v>
      </c>
      <c r="BH53" s="24">
        <f t="shared" si="15"/>
        <v>172</v>
      </c>
      <c r="BI53" s="12"/>
      <c r="BJ53" s="12"/>
    </row>
    <row r="54" spans="1:62" ht="15.75" customHeight="1">
      <c r="A54" s="46">
        <v>21</v>
      </c>
      <c r="B54" s="52" t="s">
        <v>139</v>
      </c>
      <c r="C54" s="37" t="s">
        <v>68</v>
      </c>
      <c r="D54" s="17" t="s">
        <v>140</v>
      </c>
      <c r="E54" s="26">
        <v>5</v>
      </c>
      <c r="F54" s="26">
        <v>3</v>
      </c>
      <c r="G54" s="26">
        <v>5</v>
      </c>
      <c r="H54" s="26">
        <v>3</v>
      </c>
      <c r="I54" s="26">
        <v>4</v>
      </c>
      <c r="J54" s="26">
        <v>2</v>
      </c>
      <c r="K54" s="26">
        <v>3</v>
      </c>
      <c r="L54" s="26">
        <v>3</v>
      </c>
      <c r="M54" s="26">
        <v>4</v>
      </c>
      <c r="N54" s="26">
        <v>3</v>
      </c>
      <c r="O54" s="26">
        <v>6</v>
      </c>
      <c r="P54" s="18">
        <v>6</v>
      </c>
      <c r="Q54" s="18">
        <v>1</v>
      </c>
      <c r="R54" s="18">
        <v>5</v>
      </c>
      <c r="S54" s="18">
        <v>3</v>
      </c>
      <c r="T54" s="18">
        <v>3</v>
      </c>
      <c r="U54" s="18">
        <v>3</v>
      </c>
      <c r="V54" s="18">
        <v>4</v>
      </c>
      <c r="W54" s="18">
        <v>1</v>
      </c>
      <c r="X54" s="18">
        <v>2</v>
      </c>
      <c r="Y54" s="18">
        <v>7</v>
      </c>
      <c r="Z54" s="18">
        <v>4</v>
      </c>
      <c r="AA54" s="18">
        <v>3</v>
      </c>
      <c r="AB54" s="18">
        <v>4</v>
      </c>
      <c r="AC54" s="18">
        <v>2</v>
      </c>
      <c r="AD54" s="18">
        <v>2</v>
      </c>
      <c r="AE54" s="18">
        <v>3</v>
      </c>
      <c r="AF54" s="18">
        <v>2</v>
      </c>
      <c r="AG54" s="18">
        <v>4</v>
      </c>
      <c r="AH54" s="18">
        <v>4</v>
      </c>
      <c r="AI54" s="18">
        <v>2</v>
      </c>
      <c r="AJ54" s="18">
        <v>7</v>
      </c>
      <c r="AK54" s="18">
        <v>9</v>
      </c>
      <c r="AL54" s="18">
        <v>4</v>
      </c>
      <c r="AM54" s="18">
        <v>4</v>
      </c>
      <c r="AN54" s="18">
        <v>3</v>
      </c>
      <c r="AO54" s="18">
        <v>3</v>
      </c>
      <c r="AP54" s="18">
        <v>6</v>
      </c>
      <c r="AQ54" s="18">
        <v>3</v>
      </c>
      <c r="AR54" s="18">
        <v>4</v>
      </c>
      <c r="AS54" s="18">
        <v>5</v>
      </c>
      <c r="AT54" s="18">
        <v>4</v>
      </c>
      <c r="AU54" s="18">
        <v>7</v>
      </c>
      <c r="AV54" s="18">
        <v>2</v>
      </c>
      <c r="AW54" s="18">
        <v>3</v>
      </c>
      <c r="AX54" s="18">
        <v>5</v>
      </c>
      <c r="AY54" s="18">
        <v>4</v>
      </c>
      <c r="AZ54" s="18">
        <v>2</v>
      </c>
      <c r="BA54" s="18">
        <v>2</v>
      </c>
      <c r="BB54" s="18">
        <v>5</v>
      </c>
      <c r="BC54" s="18">
        <v>4</v>
      </c>
      <c r="BD54" s="18">
        <v>4</v>
      </c>
      <c r="BE54" s="18">
        <v>7</v>
      </c>
      <c r="BF54" s="18">
        <v>5</v>
      </c>
      <c r="BG54" s="18">
        <v>2</v>
      </c>
      <c r="BH54" s="24">
        <f t="shared" si="15"/>
        <v>210</v>
      </c>
      <c r="BI54" s="12"/>
      <c r="BJ54" s="12"/>
    </row>
    <row r="55" spans="1:62" ht="15.75" customHeight="1">
      <c r="A55" s="46"/>
      <c r="B55" s="48" t="s">
        <v>141</v>
      </c>
      <c r="C55" s="37"/>
      <c r="D55" s="1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1"/>
      <c r="BI55" s="12"/>
      <c r="BJ55" s="12"/>
    </row>
    <row r="56" spans="1:62" ht="15.75" customHeight="1">
      <c r="A56" s="46">
        <v>22</v>
      </c>
      <c r="B56" s="52" t="s">
        <v>142</v>
      </c>
      <c r="C56" s="37" t="s">
        <v>90</v>
      </c>
      <c r="D56" s="17" t="s">
        <v>138</v>
      </c>
      <c r="E56" s="38">
        <v>5.04</v>
      </c>
      <c r="F56" s="38">
        <v>3.93</v>
      </c>
      <c r="G56" s="38">
        <v>12.05</v>
      </c>
      <c r="H56" s="38">
        <v>7.1</v>
      </c>
      <c r="I56" s="38">
        <v>2.69</v>
      </c>
      <c r="J56" s="38">
        <v>2.1800000000000002</v>
      </c>
      <c r="K56" s="38">
        <v>4.71</v>
      </c>
      <c r="L56" s="38">
        <v>1.2</v>
      </c>
      <c r="M56" s="38">
        <v>9.58</v>
      </c>
      <c r="N56" s="38">
        <v>4.4000000000000004</v>
      </c>
      <c r="O56" s="38">
        <v>4.54</v>
      </c>
      <c r="P56" s="19">
        <v>3.6</v>
      </c>
      <c r="Q56" s="19">
        <v>2.5130249999999998</v>
      </c>
      <c r="R56" s="19">
        <v>1.7</v>
      </c>
      <c r="S56" s="19">
        <v>1.78</v>
      </c>
      <c r="T56" s="19">
        <v>4.79</v>
      </c>
      <c r="U56" s="19">
        <v>2.79</v>
      </c>
      <c r="V56" s="19">
        <v>4.6500000000000004</v>
      </c>
      <c r="W56" s="19">
        <v>3.45</v>
      </c>
      <c r="X56" s="19">
        <v>2.61</v>
      </c>
      <c r="Y56" s="19">
        <v>3.45</v>
      </c>
      <c r="Z56" s="19">
        <v>4.67</v>
      </c>
      <c r="AA56" s="19">
        <v>1.36</v>
      </c>
      <c r="AB56" s="19">
        <v>3.99</v>
      </c>
      <c r="AC56" s="19">
        <v>2.1</v>
      </c>
      <c r="AD56" s="20">
        <v>2.21</v>
      </c>
      <c r="AE56" s="20">
        <v>1.66</v>
      </c>
      <c r="AF56" s="20">
        <v>5.28</v>
      </c>
      <c r="AG56" s="20">
        <v>1.7</v>
      </c>
      <c r="AH56" s="20">
        <v>1.71</v>
      </c>
      <c r="AI56" s="20">
        <v>3.26</v>
      </c>
      <c r="AJ56" s="20">
        <v>6.5</v>
      </c>
      <c r="AK56" s="20">
        <v>7.32</v>
      </c>
      <c r="AL56" s="20">
        <v>2.85</v>
      </c>
      <c r="AM56" s="20">
        <v>5.49</v>
      </c>
      <c r="AN56" s="20">
        <v>3.64</v>
      </c>
      <c r="AO56" s="20">
        <v>2.67</v>
      </c>
      <c r="AP56" s="20">
        <v>1.83</v>
      </c>
      <c r="AQ56" s="20">
        <v>2.15</v>
      </c>
      <c r="AR56" s="20">
        <v>3.36</v>
      </c>
      <c r="AS56" s="20">
        <v>4.46</v>
      </c>
      <c r="AT56" s="20">
        <v>6.66</v>
      </c>
      <c r="AU56" s="20">
        <v>3.3</v>
      </c>
      <c r="AV56" s="20">
        <v>0.02</v>
      </c>
      <c r="AW56" s="20">
        <v>3.96</v>
      </c>
      <c r="AX56" s="20">
        <v>5.58</v>
      </c>
      <c r="AY56" s="20">
        <v>4.18</v>
      </c>
      <c r="AZ56" s="20">
        <v>2.88</v>
      </c>
      <c r="BA56" s="20">
        <v>1.53</v>
      </c>
      <c r="BB56" s="20">
        <v>7.93</v>
      </c>
      <c r="BC56" s="20">
        <v>4.42</v>
      </c>
      <c r="BD56" s="20">
        <v>3.95</v>
      </c>
      <c r="BE56" s="20">
        <v>4.51</v>
      </c>
      <c r="BF56" s="20">
        <v>2.42</v>
      </c>
      <c r="BG56" s="20">
        <v>5.08</v>
      </c>
      <c r="BH56" s="39">
        <f t="shared" ref="BH56:BH58" si="16">SUM(E56:BG56)</f>
        <v>213.38302500000006</v>
      </c>
      <c r="BI56" s="12"/>
      <c r="BJ56" s="12"/>
    </row>
    <row r="57" spans="1:62" ht="15.75" customHeight="1">
      <c r="A57" s="46">
        <v>23</v>
      </c>
      <c r="B57" s="52" t="s">
        <v>143</v>
      </c>
      <c r="C57" s="37" t="s">
        <v>90</v>
      </c>
      <c r="D57" s="17" t="s">
        <v>138</v>
      </c>
      <c r="E57" s="38">
        <v>210.4</v>
      </c>
      <c r="F57" s="38">
        <v>31.7</v>
      </c>
      <c r="G57" s="38">
        <v>369.1</v>
      </c>
      <c r="H57" s="38">
        <v>420</v>
      </c>
      <c r="I57" s="38">
        <v>102.7</v>
      </c>
      <c r="J57" s="38">
        <v>129.9</v>
      </c>
      <c r="K57" s="38">
        <v>129.1</v>
      </c>
      <c r="L57" s="38">
        <v>101.1</v>
      </c>
      <c r="M57" s="38">
        <v>199.3</v>
      </c>
      <c r="N57" s="38">
        <v>240.5</v>
      </c>
      <c r="O57" s="38">
        <v>244.9</v>
      </c>
      <c r="P57" s="19">
        <v>48.4</v>
      </c>
      <c r="Q57" s="19">
        <v>63.693000000000005</v>
      </c>
      <c r="R57" s="19">
        <v>224.2</v>
      </c>
      <c r="S57" s="19">
        <v>136.9</v>
      </c>
      <c r="T57" s="19">
        <v>53</v>
      </c>
      <c r="U57" s="19">
        <v>106</v>
      </c>
      <c r="V57" s="19">
        <v>284.2</v>
      </c>
      <c r="W57" s="19">
        <v>59</v>
      </c>
      <c r="X57" s="19">
        <v>101.6</v>
      </c>
      <c r="Y57" s="19">
        <v>91.7</v>
      </c>
      <c r="Z57" s="19">
        <v>53.1</v>
      </c>
      <c r="AA57" s="19">
        <v>79.38</v>
      </c>
      <c r="AB57" s="19">
        <v>98.9</v>
      </c>
      <c r="AC57" s="19">
        <v>132.1</v>
      </c>
      <c r="AD57" s="20">
        <v>87.4</v>
      </c>
      <c r="AE57" s="20">
        <v>64.56</v>
      </c>
      <c r="AF57" s="20">
        <v>69.599999999999994</v>
      </c>
      <c r="AG57" s="20">
        <v>95.7</v>
      </c>
      <c r="AH57" s="20">
        <v>183.3</v>
      </c>
      <c r="AI57" s="20">
        <v>91.2</v>
      </c>
      <c r="AJ57" s="20">
        <v>525.9</v>
      </c>
      <c r="AK57" s="20">
        <v>632.20000000000005</v>
      </c>
      <c r="AL57" s="20">
        <v>85.59</v>
      </c>
      <c r="AM57" s="20">
        <v>136.19999999999999</v>
      </c>
      <c r="AN57" s="20">
        <v>69.400000000000006</v>
      </c>
      <c r="AO57" s="20">
        <v>79</v>
      </c>
      <c r="AP57" s="20">
        <v>0.2</v>
      </c>
      <c r="AQ57" s="20">
        <v>64</v>
      </c>
      <c r="AR57" s="20">
        <v>78.599999999999994</v>
      </c>
      <c r="AS57" s="20">
        <v>191</v>
      </c>
      <c r="AT57" s="20">
        <v>104.4</v>
      </c>
      <c r="AU57" s="20">
        <v>61.8</v>
      </c>
      <c r="AV57" s="20">
        <v>0.01</v>
      </c>
      <c r="AW57" s="20">
        <v>87.4</v>
      </c>
      <c r="AX57" s="20">
        <v>59.3</v>
      </c>
      <c r="AY57" s="20">
        <v>152.19999999999999</v>
      </c>
      <c r="AZ57" s="20">
        <v>186.1</v>
      </c>
      <c r="BA57" s="20">
        <v>186.1</v>
      </c>
      <c r="BB57" s="20">
        <v>154.6</v>
      </c>
      <c r="BC57" s="20">
        <v>67.400000000000006</v>
      </c>
      <c r="BD57" s="20">
        <v>104.8</v>
      </c>
      <c r="BE57" s="20">
        <v>83.6</v>
      </c>
      <c r="BF57" s="20">
        <v>128.69999999999999</v>
      </c>
      <c r="BG57" s="20">
        <v>50.2</v>
      </c>
      <c r="BH57" s="39">
        <f t="shared" si="16"/>
        <v>7591.3329999999987</v>
      </c>
      <c r="BI57" s="12"/>
      <c r="BJ57" s="12"/>
    </row>
    <row r="58" spans="1:62" ht="15.75" customHeight="1">
      <c r="A58" s="46">
        <v>24</v>
      </c>
      <c r="B58" s="52" t="s">
        <v>144</v>
      </c>
      <c r="C58" s="37" t="s">
        <v>90</v>
      </c>
      <c r="D58" s="17" t="s">
        <v>138</v>
      </c>
      <c r="E58" s="38">
        <v>2.98</v>
      </c>
      <c r="F58" s="38">
        <v>2.4</v>
      </c>
      <c r="G58" s="38">
        <v>7.76</v>
      </c>
      <c r="H58" s="38">
        <v>3.06</v>
      </c>
      <c r="I58" s="38">
        <v>2.19</v>
      </c>
      <c r="J58" s="38">
        <v>1.67</v>
      </c>
      <c r="K58" s="38">
        <v>2.17</v>
      </c>
      <c r="L58" s="38">
        <v>0.74</v>
      </c>
      <c r="M58" s="38">
        <v>5.69</v>
      </c>
      <c r="N58" s="38">
        <v>2.65</v>
      </c>
      <c r="O58" s="38">
        <v>2.86</v>
      </c>
      <c r="P58" s="19">
        <v>1.74</v>
      </c>
      <c r="Q58" s="19">
        <v>0.98513499999999987</v>
      </c>
      <c r="R58" s="19">
        <v>1.22</v>
      </c>
      <c r="S58" s="19">
        <v>1.1599999999999999</v>
      </c>
      <c r="T58" s="19">
        <v>2.62</v>
      </c>
      <c r="U58" s="19">
        <v>1.18</v>
      </c>
      <c r="V58" s="19">
        <v>2.76</v>
      </c>
      <c r="W58" s="19">
        <v>2.4700000000000002</v>
      </c>
      <c r="X58" s="19">
        <v>1.76</v>
      </c>
      <c r="Y58" s="19">
        <v>1.99</v>
      </c>
      <c r="Z58" s="19">
        <v>1.92</v>
      </c>
      <c r="AA58" s="19">
        <v>0.8</v>
      </c>
      <c r="AB58" s="19">
        <v>1.3</v>
      </c>
      <c r="AC58" s="19">
        <v>1.22</v>
      </c>
      <c r="AD58" s="20">
        <v>1.19</v>
      </c>
      <c r="AE58" s="20">
        <v>1.74</v>
      </c>
      <c r="AF58" s="20">
        <v>1.97</v>
      </c>
      <c r="AG58" s="20">
        <v>0.67</v>
      </c>
      <c r="AH58" s="20">
        <v>1.26</v>
      </c>
      <c r="AI58" s="20">
        <v>0.64</v>
      </c>
      <c r="AJ58" s="20">
        <v>5.3</v>
      </c>
      <c r="AK58" s="20">
        <v>2.29</v>
      </c>
      <c r="AL58" s="20">
        <v>2.4900000000000002</v>
      </c>
      <c r="AM58" s="20">
        <v>2.06</v>
      </c>
      <c r="AN58" s="20">
        <v>2.57</v>
      </c>
      <c r="AO58" s="20">
        <v>1.23</v>
      </c>
      <c r="AP58" s="20">
        <v>1.72</v>
      </c>
      <c r="AQ58" s="20">
        <v>0.79</v>
      </c>
      <c r="AR58" s="20">
        <v>1.65</v>
      </c>
      <c r="AS58" s="20">
        <v>4.0999999999999996</v>
      </c>
      <c r="AT58" s="20">
        <v>8.1999999999999993</v>
      </c>
      <c r="AU58" s="20">
        <v>1.61</v>
      </c>
      <c r="AV58" s="20">
        <v>0.68</v>
      </c>
      <c r="AW58" s="20">
        <v>1.1399999999999999</v>
      </c>
      <c r="AX58" s="20">
        <v>1.87</v>
      </c>
      <c r="AY58" s="20">
        <v>2.87</v>
      </c>
      <c r="AZ58" s="20">
        <v>2.62</v>
      </c>
      <c r="BA58" s="20">
        <v>0.87</v>
      </c>
      <c r="BB58" s="20">
        <v>3.36</v>
      </c>
      <c r="BC58" s="20">
        <v>2.97</v>
      </c>
      <c r="BD58" s="20">
        <v>0.55000000000000004</v>
      </c>
      <c r="BE58" s="20">
        <v>3.76</v>
      </c>
      <c r="BF58" s="20">
        <v>0.81</v>
      </c>
      <c r="BG58" s="20">
        <v>0.81</v>
      </c>
      <c r="BH58" s="39">
        <f t="shared" si="16"/>
        <v>121.08513500000002</v>
      </c>
      <c r="BI58" s="12"/>
      <c r="BJ58" s="12"/>
    </row>
    <row r="59" spans="1:62" ht="15.75" customHeight="1">
      <c r="A59" s="54">
        <v>25</v>
      </c>
      <c r="B59" s="55" t="s">
        <v>145</v>
      </c>
      <c r="C59" s="56" t="s">
        <v>82</v>
      </c>
      <c r="D59" s="56" t="s">
        <v>102</v>
      </c>
      <c r="E59" s="30">
        <v>0.17</v>
      </c>
      <c r="F59" s="30">
        <v>0.92</v>
      </c>
      <c r="G59" s="30">
        <v>0.97</v>
      </c>
      <c r="H59" s="30">
        <v>0.86</v>
      </c>
      <c r="I59" s="30">
        <v>0.8</v>
      </c>
      <c r="J59" s="30">
        <v>0.83</v>
      </c>
      <c r="K59" s="30">
        <v>0.8</v>
      </c>
      <c r="L59" s="30">
        <v>0.75</v>
      </c>
      <c r="M59" s="30">
        <v>0.91</v>
      </c>
      <c r="N59" s="30">
        <v>0.89</v>
      </c>
      <c r="O59" s="30">
        <v>0.86699999999999999</v>
      </c>
      <c r="P59" s="29">
        <v>0.89</v>
      </c>
      <c r="Q59" s="29">
        <v>0.86</v>
      </c>
      <c r="R59" s="29">
        <v>0.56999999999999995</v>
      </c>
      <c r="S59" s="29">
        <v>0.71430000000000005</v>
      </c>
      <c r="T59" s="29">
        <v>0.93</v>
      </c>
      <c r="U59" s="29">
        <v>0.81820000000000004</v>
      </c>
      <c r="V59" s="29">
        <v>0.9</v>
      </c>
      <c r="W59" s="29">
        <v>0.82</v>
      </c>
      <c r="X59" s="29">
        <v>0.77780000000000005</v>
      </c>
      <c r="Y59" s="29">
        <v>0.78</v>
      </c>
      <c r="Z59" s="29">
        <v>0.8</v>
      </c>
      <c r="AA59" s="29">
        <v>0.8</v>
      </c>
      <c r="AB59" s="29">
        <v>0.77780000000000005</v>
      </c>
      <c r="AC59" s="29">
        <v>0.89</v>
      </c>
      <c r="AD59" s="29">
        <v>0.85</v>
      </c>
      <c r="AE59" s="29">
        <v>0.78</v>
      </c>
      <c r="AF59" s="29">
        <v>0.75</v>
      </c>
      <c r="AG59" s="29">
        <v>0.75</v>
      </c>
      <c r="AH59" s="29">
        <v>0.6</v>
      </c>
      <c r="AI59" s="29">
        <v>0.85</v>
      </c>
      <c r="AJ59" s="29">
        <v>0.85</v>
      </c>
      <c r="AK59" s="29">
        <v>0.91</v>
      </c>
      <c r="AL59" s="29">
        <v>0.91</v>
      </c>
      <c r="AM59" s="29">
        <v>0.89</v>
      </c>
      <c r="AN59" s="29">
        <v>0.88</v>
      </c>
      <c r="AO59" s="29">
        <v>0.8</v>
      </c>
      <c r="AP59" s="29">
        <v>0.88</v>
      </c>
      <c r="AQ59" s="29">
        <v>0.67</v>
      </c>
      <c r="AR59" s="29">
        <v>0.83</v>
      </c>
      <c r="AS59" s="29">
        <v>0.38</v>
      </c>
      <c r="AT59" s="29">
        <v>0.92</v>
      </c>
      <c r="AU59" s="29">
        <v>0.85</v>
      </c>
      <c r="AV59" s="29">
        <v>0.47</v>
      </c>
      <c r="AW59" s="29">
        <v>0.82</v>
      </c>
      <c r="AX59" s="29">
        <v>0.89</v>
      </c>
      <c r="AY59" s="29">
        <v>0.42</v>
      </c>
      <c r="AZ59" s="29">
        <v>0.33</v>
      </c>
      <c r="BA59" s="29">
        <v>0.37</v>
      </c>
      <c r="BB59" s="29">
        <v>0.55000000000000004</v>
      </c>
      <c r="BC59" s="29">
        <v>0.7</v>
      </c>
      <c r="BD59" s="29">
        <v>0.47</v>
      </c>
      <c r="BE59" s="29">
        <v>1</v>
      </c>
      <c r="BF59" s="29">
        <v>1</v>
      </c>
      <c r="BG59" s="29">
        <v>0.73</v>
      </c>
      <c r="BH59" s="32">
        <f t="shared" ref="BH59:BH64" si="17">AVERAGE(E59:BG59)</f>
        <v>0.76718363636363651</v>
      </c>
      <c r="BI59" s="31"/>
      <c r="BJ59" s="31"/>
    </row>
    <row r="60" spans="1:62" ht="15.75" customHeight="1">
      <c r="A60" s="54">
        <v>26</v>
      </c>
      <c r="B60" s="55" t="s">
        <v>146</v>
      </c>
      <c r="C60" s="56" t="s">
        <v>82</v>
      </c>
      <c r="D60" s="56" t="s">
        <v>102</v>
      </c>
      <c r="E60" s="30">
        <v>0.96</v>
      </c>
      <c r="F60" s="30">
        <v>1</v>
      </c>
      <c r="G60" s="30">
        <v>0.97</v>
      </c>
      <c r="H60" s="30">
        <v>0.95</v>
      </c>
      <c r="I60" s="30">
        <v>0.98</v>
      </c>
      <c r="J60" s="30">
        <v>0.99</v>
      </c>
      <c r="K60" s="30">
        <v>0.96</v>
      </c>
      <c r="L60" s="30">
        <v>1</v>
      </c>
      <c r="M60" s="30">
        <v>0.91</v>
      </c>
      <c r="N60" s="30">
        <v>0.96</v>
      </c>
      <c r="O60" s="30">
        <v>0.94699999999999995</v>
      </c>
      <c r="P60" s="29">
        <v>0.94</v>
      </c>
      <c r="Q60" s="29">
        <v>0.97</v>
      </c>
      <c r="R60" s="29">
        <v>0.97</v>
      </c>
      <c r="S60" s="29">
        <v>0.96</v>
      </c>
      <c r="T60" s="29">
        <v>0.96</v>
      </c>
      <c r="U60" s="29">
        <v>0.94</v>
      </c>
      <c r="V60" s="29">
        <v>0.97840000000000005</v>
      </c>
      <c r="W60" s="29">
        <v>0.98699999999999999</v>
      </c>
      <c r="X60" s="29">
        <v>0.91969999999999996</v>
      </c>
      <c r="Y60" s="29">
        <v>0.91</v>
      </c>
      <c r="Z60" s="29">
        <v>0.98</v>
      </c>
      <c r="AA60" s="29">
        <v>0.89</v>
      </c>
      <c r="AB60" s="29">
        <v>0.9294</v>
      </c>
      <c r="AC60" s="29">
        <v>0.97</v>
      </c>
      <c r="AD60" s="29">
        <v>0.86</v>
      </c>
      <c r="AE60" s="29">
        <v>0.97</v>
      </c>
      <c r="AF60" s="29">
        <v>0.99</v>
      </c>
      <c r="AG60" s="29">
        <v>0.95</v>
      </c>
      <c r="AH60" s="29">
        <v>0.92</v>
      </c>
      <c r="AI60" s="29">
        <v>0.98</v>
      </c>
      <c r="AJ60" s="29">
        <v>0.89</v>
      </c>
      <c r="AK60" s="29">
        <v>0.99</v>
      </c>
      <c r="AL60" s="29">
        <v>0.91</v>
      </c>
      <c r="AM60" s="29">
        <v>0.99</v>
      </c>
      <c r="AN60" s="29">
        <v>0.86</v>
      </c>
      <c r="AO60" s="29">
        <v>0.97</v>
      </c>
      <c r="AP60" s="29">
        <v>1</v>
      </c>
      <c r="AQ60" s="29">
        <v>0.98</v>
      </c>
      <c r="AR60" s="29">
        <v>0.93</v>
      </c>
      <c r="AS60" s="29">
        <v>0.93</v>
      </c>
      <c r="AT60" s="29">
        <v>0.88</v>
      </c>
      <c r="AU60" s="29">
        <v>0.88</v>
      </c>
      <c r="AV60" s="29">
        <v>0.87</v>
      </c>
      <c r="AW60" s="29">
        <v>0.95</v>
      </c>
      <c r="AX60" s="29">
        <v>0.95</v>
      </c>
      <c r="AY60" s="29">
        <v>0.95</v>
      </c>
      <c r="AZ60" s="29">
        <v>0.98</v>
      </c>
      <c r="BA60" s="29">
        <v>0.98</v>
      </c>
      <c r="BB60" s="29">
        <v>0.99</v>
      </c>
      <c r="BC60" s="29">
        <v>0.84</v>
      </c>
      <c r="BD60" s="29">
        <v>0.99</v>
      </c>
      <c r="BE60" s="29">
        <v>0.97</v>
      </c>
      <c r="BF60" s="29">
        <v>0.96</v>
      </c>
      <c r="BG60" s="29">
        <v>0.99</v>
      </c>
      <c r="BH60" s="32">
        <f t="shared" si="17"/>
        <v>0.94966363636363649</v>
      </c>
      <c r="BI60" s="31"/>
      <c r="BJ60" s="31"/>
    </row>
    <row r="61" spans="1:62" ht="15.75" customHeight="1">
      <c r="A61" s="54">
        <v>27</v>
      </c>
      <c r="B61" s="55" t="s">
        <v>147</v>
      </c>
      <c r="C61" s="56" t="s">
        <v>82</v>
      </c>
      <c r="D61" s="56" t="s">
        <v>102</v>
      </c>
      <c r="E61" s="30">
        <v>0.94</v>
      </c>
      <c r="F61" s="30">
        <v>0.78</v>
      </c>
      <c r="G61" s="30">
        <v>0.79</v>
      </c>
      <c r="H61" s="30">
        <v>0.86</v>
      </c>
      <c r="I61" s="30">
        <v>0.87</v>
      </c>
      <c r="J61" s="30">
        <v>0.7</v>
      </c>
      <c r="K61" s="30">
        <v>0.9</v>
      </c>
      <c r="L61" s="30">
        <v>0.96</v>
      </c>
      <c r="M61" s="30">
        <v>0.87</v>
      </c>
      <c r="N61" s="30">
        <v>0.82</v>
      </c>
      <c r="O61" s="30">
        <v>0.89500000000000002</v>
      </c>
      <c r="P61" s="29">
        <v>0.6</v>
      </c>
      <c r="Q61" s="29">
        <v>0.92</v>
      </c>
      <c r="R61" s="29">
        <v>0.9</v>
      </c>
      <c r="S61" s="29">
        <v>0.78349999999999997</v>
      </c>
      <c r="T61" s="29">
        <v>0.66</v>
      </c>
      <c r="U61" s="29">
        <v>0.94</v>
      </c>
      <c r="V61" s="29">
        <v>0.77910000000000001</v>
      </c>
      <c r="W61" s="29">
        <v>0.55000000000000004</v>
      </c>
      <c r="X61" s="29">
        <v>0.93959999999999999</v>
      </c>
      <c r="Y61" s="29">
        <v>0.82</v>
      </c>
      <c r="Z61" s="29">
        <v>0.79800000000000004</v>
      </c>
      <c r="AA61" s="29">
        <v>0.85</v>
      </c>
      <c r="AB61" s="29">
        <v>0.95299999999999996</v>
      </c>
      <c r="AC61" s="29">
        <v>0.74</v>
      </c>
      <c r="AD61" s="29">
        <v>0.84</v>
      </c>
      <c r="AE61" s="29">
        <v>0.83</v>
      </c>
      <c r="AF61" s="29">
        <v>0.89</v>
      </c>
      <c r="AG61" s="29">
        <v>0.9</v>
      </c>
      <c r="AH61" s="29">
        <v>0.95</v>
      </c>
      <c r="AI61" s="29">
        <v>0.97</v>
      </c>
      <c r="AJ61" s="29">
        <v>0.63</v>
      </c>
      <c r="AK61" s="29">
        <v>0.92</v>
      </c>
      <c r="AL61" s="29">
        <v>0.87</v>
      </c>
      <c r="AM61" s="29">
        <v>0.86</v>
      </c>
      <c r="AN61" s="29">
        <v>0.92</v>
      </c>
      <c r="AO61" s="29">
        <v>0.75</v>
      </c>
      <c r="AP61" s="29">
        <v>0.9</v>
      </c>
      <c r="AQ61" s="29">
        <v>0.94</v>
      </c>
      <c r="AR61" s="29">
        <v>0.94</v>
      </c>
      <c r="AS61" s="29">
        <v>0.82</v>
      </c>
      <c r="AT61" s="29">
        <v>0.71</v>
      </c>
      <c r="AU61" s="29">
        <v>0.96</v>
      </c>
      <c r="AV61" s="29">
        <v>1</v>
      </c>
      <c r="AW61" s="29">
        <v>0.97</v>
      </c>
      <c r="AX61" s="29">
        <v>0.93</v>
      </c>
      <c r="AY61" s="29">
        <v>0.87</v>
      </c>
      <c r="AZ61" s="29">
        <v>0.89</v>
      </c>
      <c r="BA61" s="29">
        <v>0.89</v>
      </c>
      <c r="BB61" s="29">
        <v>0.69</v>
      </c>
      <c r="BC61" s="29">
        <v>0.83</v>
      </c>
      <c r="BD61" s="29">
        <v>0.84</v>
      </c>
      <c r="BE61" s="29">
        <v>0.79</v>
      </c>
      <c r="BF61" s="29">
        <v>0.93</v>
      </c>
      <c r="BG61" s="29">
        <v>0.87</v>
      </c>
      <c r="BH61" s="32">
        <f t="shared" si="17"/>
        <v>0.84942181818181794</v>
      </c>
      <c r="BI61" s="31"/>
      <c r="BJ61" s="31"/>
    </row>
    <row r="62" spans="1:62" ht="15.75" customHeight="1">
      <c r="A62" s="54">
        <v>28</v>
      </c>
      <c r="B62" s="55" t="s">
        <v>148</v>
      </c>
      <c r="C62" s="56" t="s">
        <v>82</v>
      </c>
      <c r="D62" s="56" t="s">
        <v>136</v>
      </c>
      <c r="E62" s="30">
        <f t="shared" ref="E62:BG64" si="18">100%-E59</f>
        <v>0.83</v>
      </c>
      <c r="F62" s="30">
        <f t="shared" si="18"/>
        <v>7.999999999999996E-2</v>
      </c>
      <c r="G62" s="30">
        <f t="shared" si="18"/>
        <v>3.0000000000000027E-2</v>
      </c>
      <c r="H62" s="30">
        <f t="shared" si="18"/>
        <v>0.14000000000000001</v>
      </c>
      <c r="I62" s="30">
        <f t="shared" si="18"/>
        <v>0.19999999999999996</v>
      </c>
      <c r="J62" s="30">
        <f t="shared" si="18"/>
        <v>0.17000000000000004</v>
      </c>
      <c r="K62" s="30">
        <f t="shared" si="18"/>
        <v>0.19999999999999996</v>
      </c>
      <c r="L62" s="30">
        <f t="shared" si="18"/>
        <v>0.25</v>
      </c>
      <c r="M62" s="30">
        <f t="shared" si="18"/>
        <v>8.9999999999999969E-2</v>
      </c>
      <c r="N62" s="30">
        <f t="shared" si="18"/>
        <v>0.10999999999999999</v>
      </c>
      <c r="O62" s="30">
        <f t="shared" si="18"/>
        <v>0.13300000000000001</v>
      </c>
      <c r="P62" s="30">
        <f t="shared" si="18"/>
        <v>0.10999999999999999</v>
      </c>
      <c r="Q62" s="30">
        <f t="shared" si="18"/>
        <v>0.14000000000000001</v>
      </c>
      <c r="R62" s="30">
        <f t="shared" si="18"/>
        <v>0.43000000000000005</v>
      </c>
      <c r="S62" s="30">
        <f t="shared" si="18"/>
        <v>0.28569999999999995</v>
      </c>
      <c r="T62" s="30">
        <f t="shared" si="18"/>
        <v>6.9999999999999951E-2</v>
      </c>
      <c r="U62" s="30">
        <f t="shared" si="18"/>
        <v>0.18179999999999996</v>
      </c>
      <c r="V62" s="30">
        <f t="shared" si="18"/>
        <v>9.9999999999999978E-2</v>
      </c>
      <c r="W62" s="30">
        <f t="shared" si="18"/>
        <v>0.18000000000000005</v>
      </c>
      <c r="X62" s="30">
        <f t="shared" si="18"/>
        <v>0.22219999999999995</v>
      </c>
      <c r="Y62" s="30">
        <f t="shared" si="18"/>
        <v>0.21999999999999997</v>
      </c>
      <c r="Z62" s="30">
        <f t="shared" si="18"/>
        <v>0.19999999999999996</v>
      </c>
      <c r="AA62" s="30">
        <f t="shared" si="18"/>
        <v>0.19999999999999996</v>
      </c>
      <c r="AB62" s="30">
        <f t="shared" si="18"/>
        <v>0.22219999999999995</v>
      </c>
      <c r="AC62" s="30">
        <f t="shared" si="18"/>
        <v>0.10999999999999999</v>
      </c>
      <c r="AD62" s="30">
        <f t="shared" si="18"/>
        <v>0.15000000000000002</v>
      </c>
      <c r="AE62" s="30">
        <f t="shared" si="18"/>
        <v>0.21999999999999997</v>
      </c>
      <c r="AF62" s="30">
        <f t="shared" si="18"/>
        <v>0.25</v>
      </c>
      <c r="AG62" s="30">
        <f t="shared" si="18"/>
        <v>0.25</v>
      </c>
      <c r="AH62" s="30">
        <f t="shared" si="18"/>
        <v>0.4</v>
      </c>
      <c r="AI62" s="30">
        <f t="shared" si="18"/>
        <v>0.15000000000000002</v>
      </c>
      <c r="AJ62" s="30">
        <f t="shared" si="18"/>
        <v>0.15000000000000002</v>
      </c>
      <c r="AK62" s="30">
        <f t="shared" si="18"/>
        <v>8.9999999999999969E-2</v>
      </c>
      <c r="AL62" s="30">
        <f t="shared" si="18"/>
        <v>8.9999999999999969E-2</v>
      </c>
      <c r="AM62" s="30">
        <f t="shared" si="18"/>
        <v>0.10999999999999999</v>
      </c>
      <c r="AN62" s="30">
        <f t="shared" si="18"/>
        <v>0.12</v>
      </c>
      <c r="AO62" s="30">
        <f t="shared" si="18"/>
        <v>0.19999999999999996</v>
      </c>
      <c r="AP62" s="30">
        <f t="shared" si="18"/>
        <v>0.12</v>
      </c>
      <c r="AQ62" s="30">
        <f t="shared" si="18"/>
        <v>0.32999999999999996</v>
      </c>
      <c r="AR62" s="30">
        <f t="shared" si="18"/>
        <v>0.17000000000000004</v>
      </c>
      <c r="AS62" s="30">
        <f t="shared" si="18"/>
        <v>0.62</v>
      </c>
      <c r="AT62" s="30">
        <f t="shared" si="18"/>
        <v>7.999999999999996E-2</v>
      </c>
      <c r="AU62" s="30">
        <f t="shared" si="18"/>
        <v>0.15000000000000002</v>
      </c>
      <c r="AV62" s="30">
        <f t="shared" si="18"/>
        <v>0.53</v>
      </c>
      <c r="AW62" s="30">
        <f t="shared" si="18"/>
        <v>0.18000000000000005</v>
      </c>
      <c r="AX62" s="30">
        <f t="shared" si="18"/>
        <v>0.10999999999999999</v>
      </c>
      <c r="AY62" s="30">
        <f t="shared" si="18"/>
        <v>0.58000000000000007</v>
      </c>
      <c r="AZ62" s="30">
        <f t="shared" si="18"/>
        <v>0.66999999999999993</v>
      </c>
      <c r="BA62" s="30">
        <f t="shared" si="18"/>
        <v>0.63</v>
      </c>
      <c r="BB62" s="30">
        <f t="shared" si="18"/>
        <v>0.44999999999999996</v>
      </c>
      <c r="BC62" s="30">
        <f t="shared" si="18"/>
        <v>0.30000000000000004</v>
      </c>
      <c r="BD62" s="30">
        <f t="shared" si="18"/>
        <v>0.53</v>
      </c>
      <c r="BE62" s="30">
        <f t="shared" si="18"/>
        <v>0</v>
      </c>
      <c r="BF62" s="30">
        <f t="shared" si="18"/>
        <v>0</v>
      </c>
      <c r="BG62" s="30">
        <f t="shared" si="18"/>
        <v>0.27</v>
      </c>
      <c r="BH62" s="32">
        <f t="shared" si="17"/>
        <v>0.23281636363636363</v>
      </c>
      <c r="BI62" s="31"/>
      <c r="BJ62" s="31"/>
    </row>
    <row r="63" spans="1:62" ht="15.75" customHeight="1">
      <c r="A63" s="54">
        <v>29</v>
      </c>
      <c r="B63" s="55" t="s">
        <v>149</v>
      </c>
      <c r="C63" s="56" t="s">
        <v>82</v>
      </c>
      <c r="D63" s="56" t="s">
        <v>136</v>
      </c>
      <c r="E63" s="30">
        <f t="shared" si="18"/>
        <v>4.0000000000000036E-2</v>
      </c>
      <c r="F63" s="30">
        <f t="shared" si="18"/>
        <v>0</v>
      </c>
      <c r="G63" s="30">
        <f t="shared" si="18"/>
        <v>3.0000000000000027E-2</v>
      </c>
      <c r="H63" s="30">
        <f t="shared" si="18"/>
        <v>5.0000000000000044E-2</v>
      </c>
      <c r="I63" s="30">
        <f t="shared" si="18"/>
        <v>2.0000000000000018E-2</v>
      </c>
      <c r="J63" s="30">
        <f t="shared" si="18"/>
        <v>1.0000000000000009E-2</v>
      </c>
      <c r="K63" s="30">
        <f t="shared" si="18"/>
        <v>4.0000000000000036E-2</v>
      </c>
      <c r="L63" s="30">
        <f t="shared" si="18"/>
        <v>0</v>
      </c>
      <c r="M63" s="30">
        <f t="shared" si="18"/>
        <v>8.9999999999999969E-2</v>
      </c>
      <c r="N63" s="30">
        <f t="shared" si="18"/>
        <v>4.0000000000000036E-2</v>
      </c>
      <c r="O63" s="30">
        <f t="shared" si="18"/>
        <v>5.3000000000000047E-2</v>
      </c>
      <c r="P63" s="30">
        <f t="shared" si="18"/>
        <v>6.0000000000000053E-2</v>
      </c>
      <c r="Q63" s="30">
        <f t="shared" si="18"/>
        <v>3.0000000000000027E-2</v>
      </c>
      <c r="R63" s="30">
        <f t="shared" si="18"/>
        <v>3.0000000000000027E-2</v>
      </c>
      <c r="S63" s="30">
        <f t="shared" si="18"/>
        <v>4.0000000000000036E-2</v>
      </c>
      <c r="T63" s="30">
        <f t="shared" si="18"/>
        <v>4.0000000000000036E-2</v>
      </c>
      <c r="U63" s="30">
        <f t="shared" si="18"/>
        <v>6.0000000000000053E-2</v>
      </c>
      <c r="V63" s="30">
        <f t="shared" si="18"/>
        <v>2.1599999999999953E-2</v>
      </c>
      <c r="W63" s="30">
        <f t="shared" si="18"/>
        <v>1.3000000000000012E-2</v>
      </c>
      <c r="X63" s="30">
        <f t="shared" si="18"/>
        <v>8.0300000000000038E-2</v>
      </c>
      <c r="Y63" s="30">
        <f t="shared" si="18"/>
        <v>8.9999999999999969E-2</v>
      </c>
      <c r="Z63" s="30">
        <f t="shared" si="18"/>
        <v>2.0000000000000018E-2</v>
      </c>
      <c r="AA63" s="30">
        <f t="shared" si="18"/>
        <v>0.10999999999999999</v>
      </c>
      <c r="AB63" s="30">
        <f t="shared" si="18"/>
        <v>7.0599999999999996E-2</v>
      </c>
      <c r="AC63" s="30">
        <f t="shared" si="18"/>
        <v>3.0000000000000027E-2</v>
      </c>
      <c r="AD63" s="30">
        <f t="shared" si="18"/>
        <v>0.14000000000000001</v>
      </c>
      <c r="AE63" s="30">
        <f t="shared" si="18"/>
        <v>3.0000000000000027E-2</v>
      </c>
      <c r="AF63" s="30">
        <f t="shared" si="18"/>
        <v>1.0000000000000009E-2</v>
      </c>
      <c r="AG63" s="30">
        <f t="shared" si="18"/>
        <v>5.0000000000000044E-2</v>
      </c>
      <c r="AH63" s="30">
        <f t="shared" si="18"/>
        <v>7.999999999999996E-2</v>
      </c>
      <c r="AI63" s="30">
        <f t="shared" si="18"/>
        <v>2.0000000000000018E-2</v>
      </c>
      <c r="AJ63" s="30">
        <f t="shared" si="18"/>
        <v>0.10999999999999999</v>
      </c>
      <c r="AK63" s="30">
        <f t="shared" si="18"/>
        <v>1.0000000000000009E-2</v>
      </c>
      <c r="AL63" s="30">
        <f t="shared" si="18"/>
        <v>8.9999999999999969E-2</v>
      </c>
      <c r="AM63" s="30">
        <f t="shared" si="18"/>
        <v>1.0000000000000009E-2</v>
      </c>
      <c r="AN63" s="30">
        <f t="shared" si="18"/>
        <v>0.14000000000000001</v>
      </c>
      <c r="AO63" s="30">
        <f t="shared" si="18"/>
        <v>3.0000000000000027E-2</v>
      </c>
      <c r="AP63" s="30">
        <f t="shared" si="18"/>
        <v>0</v>
      </c>
      <c r="AQ63" s="30">
        <f t="shared" si="18"/>
        <v>2.0000000000000018E-2</v>
      </c>
      <c r="AR63" s="30">
        <f t="shared" si="18"/>
        <v>6.9999999999999951E-2</v>
      </c>
      <c r="AS63" s="30">
        <f t="shared" si="18"/>
        <v>6.9999999999999951E-2</v>
      </c>
      <c r="AT63" s="30">
        <f t="shared" si="18"/>
        <v>0.12</v>
      </c>
      <c r="AU63" s="30">
        <f t="shared" si="18"/>
        <v>0.12</v>
      </c>
      <c r="AV63" s="30">
        <f t="shared" si="18"/>
        <v>0.13</v>
      </c>
      <c r="AW63" s="30">
        <f t="shared" si="18"/>
        <v>5.0000000000000044E-2</v>
      </c>
      <c r="AX63" s="30">
        <f t="shared" si="18"/>
        <v>5.0000000000000044E-2</v>
      </c>
      <c r="AY63" s="30">
        <f t="shared" si="18"/>
        <v>5.0000000000000044E-2</v>
      </c>
      <c r="AZ63" s="30">
        <f t="shared" si="18"/>
        <v>2.0000000000000018E-2</v>
      </c>
      <c r="BA63" s="30">
        <f t="shared" si="18"/>
        <v>2.0000000000000018E-2</v>
      </c>
      <c r="BB63" s="30">
        <f t="shared" si="18"/>
        <v>1.0000000000000009E-2</v>
      </c>
      <c r="BC63" s="30">
        <f t="shared" si="18"/>
        <v>0.16000000000000003</v>
      </c>
      <c r="BD63" s="30">
        <f t="shared" si="18"/>
        <v>1.0000000000000009E-2</v>
      </c>
      <c r="BE63" s="30">
        <f t="shared" si="18"/>
        <v>3.0000000000000027E-2</v>
      </c>
      <c r="BF63" s="30">
        <f t="shared" si="18"/>
        <v>4.0000000000000036E-2</v>
      </c>
      <c r="BG63" s="30">
        <f t="shared" si="18"/>
        <v>1.0000000000000009E-2</v>
      </c>
      <c r="BH63" s="32">
        <f t="shared" si="17"/>
        <v>5.033636363636363E-2</v>
      </c>
      <c r="BI63" s="31"/>
      <c r="BJ63" s="31"/>
    </row>
    <row r="64" spans="1:62" ht="15.75" customHeight="1">
      <c r="A64" s="54">
        <v>30</v>
      </c>
      <c r="B64" s="55" t="s">
        <v>150</v>
      </c>
      <c r="C64" s="56" t="s">
        <v>82</v>
      </c>
      <c r="D64" s="56" t="s">
        <v>136</v>
      </c>
      <c r="E64" s="30">
        <f t="shared" si="18"/>
        <v>6.0000000000000053E-2</v>
      </c>
      <c r="F64" s="30">
        <f t="shared" si="18"/>
        <v>0.21999999999999997</v>
      </c>
      <c r="G64" s="30">
        <f t="shared" si="18"/>
        <v>0.20999999999999996</v>
      </c>
      <c r="H64" s="30">
        <f t="shared" si="18"/>
        <v>0.14000000000000001</v>
      </c>
      <c r="I64" s="30">
        <f t="shared" si="18"/>
        <v>0.13</v>
      </c>
      <c r="J64" s="30">
        <f t="shared" si="18"/>
        <v>0.30000000000000004</v>
      </c>
      <c r="K64" s="30">
        <f t="shared" si="18"/>
        <v>9.9999999999999978E-2</v>
      </c>
      <c r="L64" s="30">
        <f t="shared" si="18"/>
        <v>4.0000000000000036E-2</v>
      </c>
      <c r="M64" s="30">
        <f t="shared" si="18"/>
        <v>0.13</v>
      </c>
      <c r="N64" s="30">
        <f t="shared" si="18"/>
        <v>0.18000000000000005</v>
      </c>
      <c r="O64" s="30">
        <f t="shared" si="18"/>
        <v>0.10499999999999998</v>
      </c>
      <c r="P64" s="30">
        <f t="shared" si="18"/>
        <v>0.4</v>
      </c>
      <c r="Q64" s="30">
        <f t="shared" si="18"/>
        <v>7.999999999999996E-2</v>
      </c>
      <c r="R64" s="30">
        <f t="shared" si="18"/>
        <v>9.9999999999999978E-2</v>
      </c>
      <c r="S64" s="30">
        <f t="shared" si="18"/>
        <v>0.21650000000000003</v>
      </c>
      <c r="T64" s="30">
        <f t="shared" si="18"/>
        <v>0.33999999999999997</v>
      </c>
      <c r="U64" s="30">
        <f t="shared" si="18"/>
        <v>6.0000000000000053E-2</v>
      </c>
      <c r="V64" s="30">
        <f t="shared" si="18"/>
        <v>0.22089999999999999</v>
      </c>
      <c r="W64" s="30">
        <f t="shared" si="18"/>
        <v>0.44999999999999996</v>
      </c>
      <c r="X64" s="30">
        <f t="shared" si="18"/>
        <v>6.0400000000000009E-2</v>
      </c>
      <c r="Y64" s="30">
        <f t="shared" si="18"/>
        <v>0.18000000000000005</v>
      </c>
      <c r="Z64" s="30">
        <f t="shared" si="18"/>
        <v>0.20199999999999996</v>
      </c>
      <c r="AA64" s="30">
        <f t="shared" si="18"/>
        <v>0.15000000000000002</v>
      </c>
      <c r="AB64" s="30">
        <f t="shared" si="18"/>
        <v>4.7000000000000042E-2</v>
      </c>
      <c r="AC64" s="30">
        <f t="shared" si="18"/>
        <v>0.26</v>
      </c>
      <c r="AD64" s="30">
        <f t="shared" si="18"/>
        <v>0.16000000000000003</v>
      </c>
      <c r="AE64" s="30">
        <f t="shared" si="18"/>
        <v>0.17000000000000004</v>
      </c>
      <c r="AF64" s="30">
        <f t="shared" si="18"/>
        <v>0.10999999999999999</v>
      </c>
      <c r="AG64" s="30">
        <f t="shared" si="18"/>
        <v>9.9999999999999978E-2</v>
      </c>
      <c r="AH64" s="30">
        <f t="shared" si="18"/>
        <v>5.0000000000000044E-2</v>
      </c>
      <c r="AI64" s="30">
        <f t="shared" si="18"/>
        <v>3.0000000000000027E-2</v>
      </c>
      <c r="AJ64" s="30">
        <f t="shared" si="18"/>
        <v>0.37</v>
      </c>
      <c r="AK64" s="30">
        <f t="shared" si="18"/>
        <v>7.999999999999996E-2</v>
      </c>
      <c r="AL64" s="30">
        <f t="shared" si="18"/>
        <v>0.13</v>
      </c>
      <c r="AM64" s="30">
        <f t="shared" si="18"/>
        <v>0.14000000000000001</v>
      </c>
      <c r="AN64" s="30">
        <f t="shared" si="18"/>
        <v>7.999999999999996E-2</v>
      </c>
      <c r="AO64" s="30">
        <f t="shared" si="18"/>
        <v>0.25</v>
      </c>
      <c r="AP64" s="30">
        <f t="shared" si="18"/>
        <v>9.9999999999999978E-2</v>
      </c>
      <c r="AQ64" s="30">
        <f t="shared" si="18"/>
        <v>6.0000000000000053E-2</v>
      </c>
      <c r="AR64" s="30">
        <f t="shared" si="18"/>
        <v>6.0000000000000053E-2</v>
      </c>
      <c r="AS64" s="30">
        <f t="shared" si="18"/>
        <v>0.18000000000000005</v>
      </c>
      <c r="AT64" s="30">
        <f t="shared" si="18"/>
        <v>0.29000000000000004</v>
      </c>
      <c r="AU64" s="30">
        <f t="shared" si="18"/>
        <v>4.0000000000000036E-2</v>
      </c>
      <c r="AV64" s="30">
        <f t="shared" si="18"/>
        <v>0</v>
      </c>
      <c r="AW64" s="30">
        <f t="shared" si="18"/>
        <v>3.0000000000000027E-2</v>
      </c>
      <c r="AX64" s="30">
        <f t="shared" si="18"/>
        <v>6.9999999999999951E-2</v>
      </c>
      <c r="AY64" s="30">
        <f t="shared" si="18"/>
        <v>0.13</v>
      </c>
      <c r="AZ64" s="30">
        <f t="shared" si="18"/>
        <v>0.10999999999999999</v>
      </c>
      <c r="BA64" s="30">
        <f t="shared" si="18"/>
        <v>0.10999999999999999</v>
      </c>
      <c r="BB64" s="30">
        <f t="shared" si="18"/>
        <v>0.31000000000000005</v>
      </c>
      <c r="BC64" s="30">
        <f t="shared" si="18"/>
        <v>0.17000000000000004</v>
      </c>
      <c r="BD64" s="30">
        <f t="shared" si="18"/>
        <v>0.16000000000000003</v>
      </c>
      <c r="BE64" s="30">
        <f t="shared" si="18"/>
        <v>0.20999999999999996</v>
      </c>
      <c r="BF64" s="30">
        <f t="shared" si="18"/>
        <v>6.9999999999999951E-2</v>
      </c>
      <c r="BG64" s="30">
        <f t="shared" si="18"/>
        <v>0.13</v>
      </c>
      <c r="BH64" s="32">
        <f t="shared" si="17"/>
        <v>0.15057818181818186</v>
      </c>
      <c r="BI64" s="31"/>
      <c r="BJ64" s="31"/>
    </row>
    <row r="65" spans="1:62" ht="15.75" customHeight="1">
      <c r="A65" s="57"/>
      <c r="B65" s="58" t="s">
        <v>151</v>
      </c>
      <c r="C65" s="56"/>
      <c r="D65" s="56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1"/>
      <c r="BI65" s="31"/>
      <c r="BJ65" s="31"/>
    </row>
    <row r="66" spans="1:62" ht="15.75" customHeight="1">
      <c r="A66" s="59"/>
      <c r="B66" s="60" t="s">
        <v>152</v>
      </c>
      <c r="C66" s="12"/>
      <c r="D66" s="49"/>
      <c r="E66" s="38"/>
      <c r="F66" s="38"/>
      <c r="G66" s="38"/>
      <c r="H66" s="38"/>
      <c r="I66" s="38"/>
      <c r="J66" s="38"/>
      <c r="K66" s="38"/>
      <c r="L66" s="38"/>
      <c r="M66" s="3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1"/>
      <c r="BI66" s="12"/>
      <c r="BJ66" s="12"/>
    </row>
    <row r="67" spans="1:62" ht="15.75" customHeight="1">
      <c r="A67" s="59">
        <v>1</v>
      </c>
      <c r="B67" s="61" t="s">
        <v>153</v>
      </c>
      <c r="C67" s="7" t="s">
        <v>65</v>
      </c>
      <c r="D67" s="17" t="s">
        <v>154</v>
      </c>
      <c r="E67" s="19">
        <v>2.86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28.79</v>
      </c>
      <c r="N67" s="19">
        <v>0</v>
      </c>
      <c r="O67" s="19">
        <v>0</v>
      </c>
      <c r="P67" s="19">
        <v>0</v>
      </c>
      <c r="Q67" s="19">
        <v>0</v>
      </c>
      <c r="R67" s="19">
        <v>107.73</v>
      </c>
      <c r="S67" s="19">
        <v>225.38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7.5</v>
      </c>
      <c r="Z67" s="19">
        <v>0</v>
      </c>
      <c r="AA67" s="19">
        <v>0</v>
      </c>
      <c r="AB67" s="19">
        <v>0</v>
      </c>
      <c r="AC67" s="19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0</v>
      </c>
      <c r="AV67" s="20">
        <v>151.62</v>
      </c>
      <c r="AW67" s="20">
        <v>172.84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6.08</v>
      </c>
      <c r="BD67" s="20">
        <v>0.59</v>
      </c>
      <c r="BE67" s="20">
        <v>19.71</v>
      </c>
      <c r="BF67" s="20">
        <v>0</v>
      </c>
      <c r="BG67" s="20">
        <v>0</v>
      </c>
      <c r="BH67" s="39">
        <f t="shared" ref="BH67:BH76" si="19">SUM(E67:BG67)</f>
        <v>723.10000000000014</v>
      </c>
      <c r="BI67" s="12"/>
      <c r="BJ67" s="12"/>
    </row>
    <row r="68" spans="1:62" ht="15.75" customHeight="1">
      <c r="A68" s="59">
        <v>2</v>
      </c>
      <c r="B68" s="62" t="s">
        <v>155</v>
      </c>
      <c r="C68" s="7" t="s">
        <v>65</v>
      </c>
      <c r="D68" s="17" t="s">
        <v>154</v>
      </c>
      <c r="E68" s="19">
        <v>233.52</v>
      </c>
      <c r="F68" s="19">
        <v>139.61000000000001</v>
      </c>
      <c r="G68" s="19">
        <v>608.04999999999995</v>
      </c>
      <c r="H68" s="19">
        <v>284.25</v>
      </c>
      <c r="I68" s="19">
        <v>127.31</v>
      </c>
      <c r="J68" s="19">
        <v>138.99</v>
      </c>
      <c r="K68" s="19">
        <v>185.98</v>
      </c>
      <c r="L68" s="19">
        <v>59.42</v>
      </c>
      <c r="M68" s="19">
        <v>174.58</v>
      </c>
      <c r="N68" s="19">
        <v>122.05</v>
      </c>
      <c r="O68" s="19">
        <v>133.83000000000001</v>
      </c>
      <c r="P68" s="19">
        <v>155.43</v>
      </c>
      <c r="Q68" s="19">
        <v>109.29</v>
      </c>
      <c r="R68" s="19">
        <v>83.55</v>
      </c>
      <c r="S68" s="19">
        <v>60.97</v>
      </c>
      <c r="T68" s="19">
        <v>86.49</v>
      </c>
      <c r="U68" s="19">
        <v>64.930000000000007</v>
      </c>
      <c r="V68" s="19">
        <v>171.52</v>
      </c>
      <c r="W68" s="19">
        <v>90.59</v>
      </c>
      <c r="X68" s="19">
        <v>58.08</v>
      </c>
      <c r="Y68" s="19">
        <v>158</v>
      </c>
      <c r="Z68" s="19">
        <v>129.16</v>
      </c>
      <c r="AA68" s="19">
        <v>82</v>
      </c>
      <c r="AB68" s="19">
        <v>99.52</v>
      </c>
      <c r="AC68" s="19">
        <v>103.72</v>
      </c>
      <c r="AD68" s="20">
        <v>117.17</v>
      </c>
      <c r="AE68" s="20">
        <v>73.63</v>
      </c>
      <c r="AF68" s="20">
        <v>136.33000000000001</v>
      </c>
      <c r="AG68" s="20">
        <v>35.549999999999997</v>
      </c>
      <c r="AH68" s="20">
        <v>158.33000000000001</v>
      </c>
      <c r="AI68" s="20">
        <v>90.44</v>
      </c>
      <c r="AJ68" s="20">
        <v>319.88</v>
      </c>
      <c r="AK68" s="20">
        <v>239.06</v>
      </c>
      <c r="AL68" s="20">
        <v>96.64</v>
      </c>
      <c r="AM68" s="20">
        <v>71.87</v>
      </c>
      <c r="AN68" s="20">
        <v>100.62</v>
      </c>
      <c r="AO68" s="20">
        <v>94.62</v>
      </c>
      <c r="AP68" s="20">
        <v>120.95</v>
      </c>
      <c r="AQ68" s="20">
        <v>45.94</v>
      </c>
      <c r="AR68" s="20">
        <v>152.82</v>
      </c>
      <c r="AS68" s="20">
        <v>195.87</v>
      </c>
      <c r="AT68" s="20">
        <v>265.43</v>
      </c>
      <c r="AU68" s="20">
        <v>83.89</v>
      </c>
      <c r="AV68" s="20">
        <v>39.51</v>
      </c>
      <c r="AW68" s="20">
        <v>103.36</v>
      </c>
      <c r="AX68" s="20">
        <v>260.56</v>
      </c>
      <c r="AY68" s="20">
        <v>157.88999999999999</v>
      </c>
      <c r="AZ68" s="20">
        <v>91.54</v>
      </c>
      <c r="BA68" s="20">
        <v>30.51</v>
      </c>
      <c r="BB68" s="20">
        <v>206.14</v>
      </c>
      <c r="BC68" s="20">
        <v>197.53</v>
      </c>
      <c r="BD68" s="20">
        <v>196.23</v>
      </c>
      <c r="BE68" s="20">
        <v>265.27</v>
      </c>
      <c r="BF68" s="20">
        <v>105.43</v>
      </c>
      <c r="BG68" s="20">
        <v>116.73</v>
      </c>
      <c r="BH68" s="39">
        <f t="shared" si="19"/>
        <v>7830.58</v>
      </c>
      <c r="BI68" s="12"/>
      <c r="BJ68" s="12"/>
    </row>
    <row r="69" spans="1:62" ht="15.75" customHeight="1">
      <c r="A69" s="59">
        <v>3</v>
      </c>
      <c r="B69" s="62" t="s">
        <v>156</v>
      </c>
      <c r="C69" s="7" t="s">
        <v>65</v>
      </c>
      <c r="D69" s="17" t="s">
        <v>157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6.72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17.760000000000002</v>
      </c>
      <c r="X69" s="19">
        <v>0</v>
      </c>
      <c r="Y69" s="19">
        <v>7.8</v>
      </c>
      <c r="Z69" s="19">
        <v>0</v>
      </c>
      <c r="AA69" s="19">
        <v>0</v>
      </c>
      <c r="AB69" s="19">
        <v>0</v>
      </c>
      <c r="AC69" s="19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5.41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15.85</v>
      </c>
      <c r="AQ69" s="20">
        <v>0</v>
      </c>
      <c r="AR69" s="20">
        <v>0</v>
      </c>
      <c r="AS69" s="20">
        <v>0</v>
      </c>
      <c r="AT69" s="20">
        <v>4.7699999999999996</v>
      </c>
      <c r="AU69" s="20">
        <v>0</v>
      </c>
      <c r="AV69" s="20">
        <v>0</v>
      </c>
      <c r="AW69" s="20">
        <v>7.34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14.18</v>
      </c>
      <c r="BD69" s="20">
        <v>0</v>
      </c>
      <c r="BE69" s="20">
        <v>1.71</v>
      </c>
      <c r="BF69" s="20">
        <v>0</v>
      </c>
      <c r="BG69" s="20">
        <v>0</v>
      </c>
      <c r="BH69" s="39">
        <f t="shared" si="19"/>
        <v>81.540000000000006</v>
      </c>
      <c r="BI69" s="12"/>
      <c r="BJ69" s="12"/>
    </row>
    <row r="70" spans="1:62" ht="15.75" customHeight="1">
      <c r="A70" s="59">
        <v>4</v>
      </c>
      <c r="B70" s="62" t="s">
        <v>158</v>
      </c>
      <c r="C70" s="7" t="s">
        <v>65</v>
      </c>
      <c r="D70" s="17" t="s">
        <v>159</v>
      </c>
      <c r="E70" s="19">
        <v>18.79</v>
      </c>
      <c r="F70" s="19">
        <v>0</v>
      </c>
      <c r="G70" s="19">
        <v>0</v>
      </c>
      <c r="H70" s="19">
        <v>4.43</v>
      </c>
      <c r="I70" s="19">
        <v>0</v>
      </c>
      <c r="J70" s="19">
        <v>0</v>
      </c>
      <c r="K70" s="19">
        <v>6.21</v>
      </c>
      <c r="L70" s="19">
        <v>3.3</v>
      </c>
      <c r="M70" s="19">
        <v>16.350000000000001</v>
      </c>
      <c r="N70" s="19">
        <v>3.76</v>
      </c>
      <c r="O70" s="19">
        <v>0</v>
      </c>
      <c r="P70" s="19">
        <v>4.8499999999999996</v>
      </c>
      <c r="Q70" s="19">
        <v>0</v>
      </c>
      <c r="R70" s="19">
        <v>0.05</v>
      </c>
      <c r="S70" s="19">
        <v>2.11</v>
      </c>
      <c r="T70" s="19">
        <v>3.96</v>
      </c>
      <c r="U70" s="19">
        <v>4.43</v>
      </c>
      <c r="V70" s="19">
        <v>0</v>
      </c>
      <c r="W70" s="19">
        <v>0</v>
      </c>
      <c r="X70" s="19">
        <v>1.0900000000000001</v>
      </c>
      <c r="Y70" s="19">
        <v>0</v>
      </c>
      <c r="Z70" s="19">
        <v>5.0999999999999996</v>
      </c>
      <c r="AA70" s="19">
        <v>0</v>
      </c>
      <c r="AB70" s="19">
        <v>0</v>
      </c>
      <c r="AC70" s="19">
        <v>0.14000000000000001</v>
      </c>
      <c r="AD70" s="20">
        <v>0.13</v>
      </c>
      <c r="AE70" s="20">
        <v>9.83</v>
      </c>
      <c r="AF70" s="20">
        <v>3.3000000000000002E-2</v>
      </c>
      <c r="AG70" s="20">
        <v>0.89</v>
      </c>
      <c r="AH70" s="20">
        <v>0</v>
      </c>
      <c r="AI70" s="20">
        <v>0</v>
      </c>
      <c r="AJ70" s="20">
        <v>9.0299999999999994</v>
      </c>
      <c r="AK70" s="20">
        <v>15.3</v>
      </c>
      <c r="AL70" s="20">
        <v>55.36</v>
      </c>
      <c r="AM70" s="20">
        <v>5.43</v>
      </c>
      <c r="AN70" s="20">
        <v>0.6</v>
      </c>
      <c r="AO70" s="20">
        <v>0</v>
      </c>
      <c r="AP70" s="20">
        <v>2.79</v>
      </c>
      <c r="AQ70" s="20">
        <v>0</v>
      </c>
      <c r="AR70" s="20">
        <v>5.3</v>
      </c>
      <c r="AS70" s="20">
        <v>0</v>
      </c>
      <c r="AT70" s="20">
        <v>0</v>
      </c>
      <c r="AU70" s="20">
        <v>7.7</v>
      </c>
      <c r="AV70" s="20">
        <v>0</v>
      </c>
      <c r="AW70" s="20">
        <v>6.3</v>
      </c>
      <c r="AX70" s="20">
        <v>56.46</v>
      </c>
      <c r="AY70" s="20">
        <v>4.87</v>
      </c>
      <c r="AZ70" s="20">
        <v>5.75</v>
      </c>
      <c r="BA70" s="20">
        <v>0.94</v>
      </c>
      <c r="BB70" s="20">
        <v>16.27</v>
      </c>
      <c r="BC70" s="20">
        <v>18.52</v>
      </c>
      <c r="BD70" s="20">
        <v>6.93</v>
      </c>
      <c r="BE70" s="20">
        <v>2.65</v>
      </c>
      <c r="BF70" s="20">
        <v>2.14</v>
      </c>
      <c r="BG70" s="20">
        <v>0</v>
      </c>
      <c r="BH70" s="39">
        <f t="shared" si="19"/>
        <v>307.79299999999989</v>
      </c>
      <c r="BI70" s="12"/>
      <c r="BJ70" s="12"/>
    </row>
    <row r="71" spans="1:62" ht="15.75" customHeight="1">
      <c r="A71" s="59">
        <v>5</v>
      </c>
      <c r="B71" s="62" t="s">
        <v>160</v>
      </c>
      <c r="C71" s="7" t="s">
        <v>65</v>
      </c>
      <c r="D71" s="17" t="s">
        <v>157</v>
      </c>
      <c r="E71" s="19">
        <v>10.62</v>
      </c>
      <c r="F71" s="19">
        <v>0</v>
      </c>
      <c r="G71" s="19">
        <v>3.05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10.56</v>
      </c>
      <c r="N71" s="19">
        <v>0</v>
      </c>
      <c r="O71" s="19">
        <v>8.0399999999999991</v>
      </c>
      <c r="P71" s="19">
        <v>2.31</v>
      </c>
      <c r="Q71" s="19">
        <v>0</v>
      </c>
      <c r="R71" s="19">
        <v>0</v>
      </c>
      <c r="S71" s="19">
        <v>5.74</v>
      </c>
      <c r="T71" s="19">
        <v>0</v>
      </c>
      <c r="U71" s="19">
        <v>0</v>
      </c>
      <c r="V71" s="19">
        <v>59.49</v>
      </c>
      <c r="W71" s="19">
        <v>4.8600000000000003</v>
      </c>
      <c r="X71" s="19">
        <v>0</v>
      </c>
      <c r="Y71" s="19">
        <v>4.2</v>
      </c>
      <c r="Z71" s="19">
        <v>0</v>
      </c>
      <c r="AA71" s="19">
        <v>7.97</v>
      </c>
      <c r="AB71" s="19">
        <v>0</v>
      </c>
      <c r="AC71" s="19">
        <v>0</v>
      </c>
      <c r="AD71" s="20">
        <v>2.4300000000000002</v>
      </c>
      <c r="AE71" s="20">
        <v>0.53</v>
      </c>
      <c r="AF71" s="20">
        <v>11.22</v>
      </c>
      <c r="AG71" s="20">
        <v>0</v>
      </c>
      <c r="AH71" s="20">
        <v>0</v>
      </c>
      <c r="AI71" s="20">
        <v>0</v>
      </c>
      <c r="AJ71" s="20">
        <v>1.0900000000000001</v>
      </c>
      <c r="AK71" s="20">
        <v>2.1</v>
      </c>
      <c r="AL71" s="20">
        <v>0</v>
      </c>
      <c r="AM71" s="20">
        <v>0</v>
      </c>
      <c r="AN71" s="20">
        <v>30.32</v>
      </c>
      <c r="AO71" s="20">
        <v>0.1</v>
      </c>
      <c r="AP71" s="20">
        <v>1.86</v>
      </c>
      <c r="AQ71" s="20">
        <v>0</v>
      </c>
      <c r="AR71" s="20">
        <v>0</v>
      </c>
      <c r="AS71" s="20">
        <v>0</v>
      </c>
      <c r="AT71" s="20">
        <v>8.93</v>
      </c>
      <c r="AU71" s="20">
        <v>0</v>
      </c>
      <c r="AV71" s="20">
        <v>0</v>
      </c>
      <c r="AW71" s="20">
        <v>0</v>
      </c>
      <c r="AX71" s="20">
        <v>1.71</v>
      </c>
      <c r="AY71" s="20">
        <v>0</v>
      </c>
      <c r="AZ71" s="20">
        <v>0</v>
      </c>
      <c r="BA71" s="20">
        <v>0</v>
      </c>
      <c r="BB71" s="20">
        <v>2.6</v>
      </c>
      <c r="BC71" s="20">
        <v>12.65</v>
      </c>
      <c r="BD71" s="20">
        <v>0</v>
      </c>
      <c r="BE71" s="20">
        <v>0</v>
      </c>
      <c r="BF71" s="20">
        <v>3.77</v>
      </c>
      <c r="BG71" s="20">
        <v>28.63</v>
      </c>
      <c r="BH71" s="39">
        <f t="shared" si="19"/>
        <v>224.78000000000003</v>
      </c>
      <c r="BI71" s="12"/>
      <c r="BJ71" s="12"/>
    </row>
    <row r="72" spans="1:62" ht="15.75" customHeight="1">
      <c r="A72" s="59">
        <v>6</v>
      </c>
      <c r="B72" s="62" t="s">
        <v>161</v>
      </c>
      <c r="C72" s="7" t="s">
        <v>65</v>
      </c>
      <c r="D72" s="17" t="s">
        <v>162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20.16</v>
      </c>
      <c r="N72" s="19">
        <v>22.85</v>
      </c>
      <c r="O72" s="19">
        <v>0</v>
      </c>
      <c r="P72" s="19">
        <v>0</v>
      </c>
      <c r="Q72" s="19">
        <v>0</v>
      </c>
      <c r="R72" s="19">
        <v>0.16</v>
      </c>
      <c r="S72" s="19">
        <v>25.3</v>
      </c>
      <c r="T72" s="19">
        <v>0</v>
      </c>
      <c r="U72" s="19">
        <v>0</v>
      </c>
      <c r="V72" s="19">
        <v>87.9</v>
      </c>
      <c r="W72" s="19">
        <v>0.63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2.4</v>
      </c>
      <c r="AX72" s="20">
        <v>0</v>
      </c>
      <c r="AY72" s="20">
        <v>0</v>
      </c>
      <c r="AZ72" s="20">
        <v>17.14</v>
      </c>
      <c r="BA72" s="20">
        <v>5.71</v>
      </c>
      <c r="BB72" s="20">
        <v>0</v>
      </c>
      <c r="BC72" s="20">
        <v>0</v>
      </c>
      <c r="BD72" s="20">
        <v>10.42</v>
      </c>
      <c r="BE72" s="20">
        <v>0</v>
      </c>
      <c r="BF72" s="20">
        <v>0</v>
      </c>
      <c r="BG72" s="20">
        <v>0</v>
      </c>
      <c r="BH72" s="39">
        <f t="shared" si="19"/>
        <v>192.67000000000002</v>
      </c>
      <c r="BI72" s="12"/>
      <c r="BJ72" s="12"/>
    </row>
    <row r="73" spans="1:62" ht="15.75" customHeight="1">
      <c r="A73" s="59">
        <v>7</v>
      </c>
      <c r="B73" s="62" t="s">
        <v>163</v>
      </c>
      <c r="C73" s="7" t="s">
        <v>65</v>
      </c>
      <c r="D73" s="17" t="s">
        <v>164</v>
      </c>
      <c r="E73" s="19">
        <v>38</v>
      </c>
      <c r="F73" s="19">
        <v>0</v>
      </c>
      <c r="G73" s="19">
        <v>145.09</v>
      </c>
      <c r="H73" s="19">
        <v>51.9</v>
      </c>
      <c r="I73" s="19">
        <v>0</v>
      </c>
      <c r="J73" s="19">
        <v>47.36</v>
      </c>
      <c r="K73" s="19">
        <v>0</v>
      </c>
      <c r="L73" s="19">
        <v>2.93</v>
      </c>
      <c r="M73" s="19">
        <v>63.17</v>
      </c>
      <c r="N73" s="19">
        <v>1.59</v>
      </c>
      <c r="O73" s="19">
        <v>0</v>
      </c>
      <c r="P73" s="19">
        <v>52.85</v>
      </c>
      <c r="Q73" s="19">
        <v>9.9600000000000009</v>
      </c>
      <c r="R73" s="19">
        <v>6.03</v>
      </c>
      <c r="S73" s="19">
        <v>13.38</v>
      </c>
      <c r="T73" s="19">
        <v>17.03</v>
      </c>
      <c r="U73" s="19">
        <v>0</v>
      </c>
      <c r="V73" s="19">
        <v>0</v>
      </c>
      <c r="W73" s="19">
        <v>0</v>
      </c>
      <c r="X73" s="19">
        <v>0</v>
      </c>
      <c r="Y73" s="19">
        <v>110</v>
      </c>
      <c r="Z73" s="19">
        <v>82.44</v>
      </c>
      <c r="AA73" s="19">
        <v>0</v>
      </c>
      <c r="AB73" s="19">
        <v>0</v>
      </c>
      <c r="AC73" s="19">
        <v>19.37</v>
      </c>
      <c r="AD73" s="20">
        <v>20.74</v>
      </c>
      <c r="AE73" s="20">
        <v>12.45</v>
      </c>
      <c r="AF73" s="20">
        <v>75</v>
      </c>
      <c r="AG73" s="20">
        <v>0</v>
      </c>
      <c r="AH73" s="20">
        <v>92.26</v>
      </c>
      <c r="AI73" s="20">
        <v>13.26</v>
      </c>
      <c r="AJ73" s="20">
        <v>22.83</v>
      </c>
      <c r="AK73" s="20">
        <v>0</v>
      </c>
      <c r="AL73" s="20">
        <v>0</v>
      </c>
      <c r="AM73" s="20">
        <v>9.5</v>
      </c>
      <c r="AN73" s="20">
        <v>0</v>
      </c>
      <c r="AO73" s="20">
        <v>16</v>
      </c>
      <c r="AP73" s="20">
        <v>0</v>
      </c>
      <c r="AQ73" s="20">
        <v>5.94</v>
      </c>
      <c r="AR73" s="20">
        <v>0</v>
      </c>
      <c r="AS73" s="20">
        <v>38.67</v>
      </c>
      <c r="AT73" s="20">
        <v>0</v>
      </c>
      <c r="AU73" s="20">
        <v>26</v>
      </c>
      <c r="AV73" s="20">
        <v>0</v>
      </c>
      <c r="AW73" s="20">
        <v>24.52</v>
      </c>
      <c r="AX73" s="20">
        <v>20</v>
      </c>
      <c r="AY73" s="20">
        <v>0</v>
      </c>
      <c r="AZ73" s="20">
        <v>2.25</v>
      </c>
      <c r="BA73" s="20">
        <v>0.4</v>
      </c>
      <c r="BB73" s="20">
        <v>5.44</v>
      </c>
      <c r="BC73" s="20">
        <v>0</v>
      </c>
      <c r="BD73" s="20">
        <v>21</v>
      </c>
      <c r="BE73" s="20">
        <v>1.86</v>
      </c>
      <c r="BF73" s="20">
        <v>10</v>
      </c>
      <c r="BG73" s="20">
        <v>28.27</v>
      </c>
      <c r="BH73" s="39">
        <f t="shared" si="19"/>
        <v>1107.49</v>
      </c>
      <c r="BI73" s="12"/>
      <c r="BJ73" s="12"/>
    </row>
    <row r="74" spans="1:62" ht="15.75" customHeight="1">
      <c r="A74" s="59">
        <v>8</v>
      </c>
      <c r="B74" s="62" t="s">
        <v>165</v>
      </c>
      <c r="C74" s="7" t="s">
        <v>65</v>
      </c>
      <c r="D74" s="17" t="s">
        <v>164</v>
      </c>
      <c r="E74" s="19">
        <v>165.82</v>
      </c>
      <c r="F74" s="19">
        <v>0.9</v>
      </c>
      <c r="G74" s="19">
        <v>607.53</v>
      </c>
      <c r="H74" s="19">
        <v>200.94</v>
      </c>
      <c r="I74" s="19">
        <v>117.88</v>
      </c>
      <c r="J74" s="19">
        <v>82.45</v>
      </c>
      <c r="K74" s="19">
        <v>261.75</v>
      </c>
      <c r="L74" s="19">
        <v>111.17</v>
      </c>
      <c r="M74" s="19">
        <v>104.23</v>
      </c>
      <c r="N74" s="19">
        <v>102.61</v>
      </c>
      <c r="O74" s="19">
        <v>152.41999999999999</v>
      </c>
      <c r="P74" s="19">
        <v>73.040000000000006</v>
      </c>
      <c r="Q74" s="19">
        <v>113.51</v>
      </c>
      <c r="R74" s="19">
        <v>55.48</v>
      </c>
      <c r="S74" s="19">
        <v>57.84</v>
      </c>
      <c r="T74" s="19">
        <v>78.58</v>
      </c>
      <c r="U74" s="19">
        <v>91.88</v>
      </c>
      <c r="V74" s="19">
        <v>0</v>
      </c>
      <c r="W74" s="19">
        <v>164.84</v>
      </c>
      <c r="X74" s="19">
        <v>55.93</v>
      </c>
      <c r="Y74" s="19">
        <v>196.4</v>
      </c>
      <c r="Z74" s="19">
        <v>194.57</v>
      </c>
      <c r="AA74" s="19">
        <v>18.63</v>
      </c>
      <c r="AB74" s="19">
        <v>120.08</v>
      </c>
      <c r="AC74" s="19">
        <v>57.56</v>
      </c>
      <c r="AD74" s="20">
        <v>100.21</v>
      </c>
      <c r="AE74" s="20">
        <v>73.66</v>
      </c>
      <c r="AF74" s="20">
        <v>114.41</v>
      </c>
      <c r="AG74" s="20">
        <v>93.2</v>
      </c>
      <c r="AH74" s="20">
        <v>40.35</v>
      </c>
      <c r="AI74" s="20">
        <v>144.87</v>
      </c>
      <c r="AJ74" s="20">
        <v>303.32</v>
      </c>
      <c r="AK74" s="20">
        <v>335.29</v>
      </c>
      <c r="AL74" s="20">
        <v>78.22</v>
      </c>
      <c r="AM74" s="20">
        <v>150.88999999999999</v>
      </c>
      <c r="AN74" s="20">
        <v>38.69</v>
      </c>
      <c r="AO74" s="20">
        <v>141.29</v>
      </c>
      <c r="AP74" s="20">
        <v>56.68</v>
      </c>
      <c r="AQ74" s="20">
        <v>72.34</v>
      </c>
      <c r="AR74" s="20">
        <v>199.05</v>
      </c>
      <c r="AS74" s="20">
        <v>22.92</v>
      </c>
      <c r="AT74" s="20">
        <v>195</v>
      </c>
      <c r="AU74" s="20">
        <v>123.12</v>
      </c>
      <c r="AV74" s="20">
        <v>100.12</v>
      </c>
      <c r="AW74" s="20">
        <v>197.75</v>
      </c>
      <c r="AX74" s="20">
        <v>161.21</v>
      </c>
      <c r="AY74" s="20">
        <v>362.7</v>
      </c>
      <c r="AZ74" s="20">
        <v>76.959999999999994</v>
      </c>
      <c r="BA74" s="20">
        <v>25.65</v>
      </c>
      <c r="BB74" s="20">
        <v>244.16</v>
      </c>
      <c r="BC74" s="20">
        <v>272.04000000000002</v>
      </c>
      <c r="BD74" s="20">
        <v>124.78</v>
      </c>
      <c r="BE74" s="20">
        <v>122.76</v>
      </c>
      <c r="BF74" s="20">
        <v>103.47</v>
      </c>
      <c r="BG74" s="20">
        <v>99.91</v>
      </c>
      <c r="BH74" s="39">
        <f t="shared" si="19"/>
        <v>7361.06</v>
      </c>
      <c r="BI74" s="12"/>
      <c r="BJ74" s="12"/>
    </row>
    <row r="75" spans="1:62" ht="15.75" customHeight="1">
      <c r="A75" s="59">
        <v>9</v>
      </c>
      <c r="B75" s="62" t="s">
        <v>166</v>
      </c>
      <c r="C75" s="7" t="s">
        <v>65</v>
      </c>
      <c r="D75" s="17" t="s">
        <v>164</v>
      </c>
      <c r="E75" s="19">
        <v>5.63</v>
      </c>
      <c r="F75" s="19">
        <v>82.1</v>
      </c>
      <c r="G75" s="19">
        <v>91.22</v>
      </c>
      <c r="H75" s="19">
        <v>50.07</v>
      </c>
      <c r="I75" s="19">
        <v>63.49</v>
      </c>
      <c r="J75" s="19">
        <v>8.15</v>
      </c>
      <c r="K75" s="19">
        <v>13.18</v>
      </c>
      <c r="L75" s="19">
        <v>22.98</v>
      </c>
      <c r="M75" s="19">
        <v>147.71</v>
      </c>
      <c r="N75" s="19">
        <v>27.25</v>
      </c>
      <c r="O75" s="19">
        <v>24.16</v>
      </c>
      <c r="P75" s="19">
        <v>106.54</v>
      </c>
      <c r="Q75" s="19">
        <v>12.44</v>
      </c>
      <c r="R75" s="19">
        <v>67.53</v>
      </c>
      <c r="S75" s="19">
        <v>40.28</v>
      </c>
      <c r="T75" s="19">
        <v>46.93</v>
      </c>
      <c r="U75" s="19">
        <v>58.73</v>
      </c>
      <c r="V75" s="19">
        <v>25.11</v>
      </c>
      <c r="W75" s="19">
        <v>17.25</v>
      </c>
      <c r="X75" s="19">
        <v>49.37</v>
      </c>
      <c r="Y75" s="19">
        <v>48</v>
      </c>
      <c r="Z75" s="19">
        <v>39.869999999999997</v>
      </c>
      <c r="AA75" s="19">
        <v>37.409999999999997</v>
      </c>
      <c r="AB75" s="19">
        <v>103.81</v>
      </c>
      <c r="AC75" s="19">
        <v>18.739999999999998</v>
      </c>
      <c r="AD75" s="20">
        <v>2.09</v>
      </c>
      <c r="AE75" s="20">
        <v>43.63</v>
      </c>
      <c r="AF75" s="20">
        <v>74.25</v>
      </c>
      <c r="AG75" s="20">
        <v>16.57</v>
      </c>
      <c r="AH75" s="20">
        <v>32.17</v>
      </c>
      <c r="AI75" s="20">
        <v>32.93</v>
      </c>
      <c r="AJ75" s="20">
        <v>4.0199999999999996</v>
      </c>
      <c r="AK75" s="20">
        <v>109.66</v>
      </c>
      <c r="AL75" s="20">
        <v>27.68</v>
      </c>
      <c r="AM75" s="20">
        <v>51</v>
      </c>
      <c r="AN75" s="20">
        <v>32.17</v>
      </c>
      <c r="AO75" s="20">
        <v>6.7</v>
      </c>
      <c r="AP75" s="20">
        <v>49.71</v>
      </c>
      <c r="AQ75" s="20">
        <v>32.93</v>
      </c>
      <c r="AR75" s="20">
        <v>53.51</v>
      </c>
      <c r="AS75" s="20">
        <v>85.88</v>
      </c>
      <c r="AT75" s="20">
        <v>60.6</v>
      </c>
      <c r="AU75" s="20">
        <v>35.43</v>
      </c>
      <c r="AV75" s="20">
        <v>9.7200000000000006</v>
      </c>
      <c r="AW75" s="20">
        <v>57.85</v>
      </c>
      <c r="AX75" s="20">
        <v>10.86</v>
      </c>
      <c r="AY75" s="20">
        <v>24.27</v>
      </c>
      <c r="AZ75" s="20">
        <v>20.440000000000001</v>
      </c>
      <c r="BA75" s="20">
        <v>6.81</v>
      </c>
      <c r="BB75" s="20">
        <v>181.61</v>
      </c>
      <c r="BC75" s="20">
        <v>70.08</v>
      </c>
      <c r="BD75" s="20">
        <v>139.9</v>
      </c>
      <c r="BE75" s="20">
        <v>88.62</v>
      </c>
      <c r="BF75" s="20">
        <v>51.78</v>
      </c>
      <c r="BG75" s="20">
        <v>1.95</v>
      </c>
      <c r="BH75" s="39">
        <f t="shared" si="19"/>
        <v>2622.7700000000004</v>
      </c>
      <c r="BI75" s="12"/>
      <c r="BJ75" s="12"/>
    </row>
    <row r="76" spans="1:62" ht="15.75" customHeight="1">
      <c r="A76" s="59">
        <v>10</v>
      </c>
      <c r="B76" s="62" t="s">
        <v>167</v>
      </c>
      <c r="C76" s="7" t="s">
        <v>65</v>
      </c>
      <c r="D76" s="17" t="s">
        <v>168</v>
      </c>
      <c r="E76" s="19">
        <v>161.36000000000001</v>
      </c>
      <c r="F76" s="19">
        <v>116.79</v>
      </c>
      <c r="G76" s="19">
        <v>88.82</v>
      </c>
      <c r="H76" s="19">
        <v>183.34</v>
      </c>
      <c r="I76" s="19">
        <v>85.8</v>
      </c>
      <c r="J76" s="19">
        <v>108.91</v>
      </c>
      <c r="K76" s="19">
        <v>103.46</v>
      </c>
      <c r="L76" s="19">
        <v>33.01</v>
      </c>
      <c r="M76" s="19">
        <v>158.66</v>
      </c>
      <c r="N76" s="19">
        <v>119.06</v>
      </c>
      <c r="O76" s="19">
        <v>151.99</v>
      </c>
      <c r="P76" s="19">
        <v>80.53</v>
      </c>
      <c r="Q76" s="19">
        <v>74.81</v>
      </c>
      <c r="R76" s="19">
        <v>78.37</v>
      </c>
      <c r="S76" s="19">
        <v>106.03</v>
      </c>
      <c r="T76" s="19">
        <v>64.28</v>
      </c>
      <c r="U76" s="19">
        <v>27.24</v>
      </c>
      <c r="V76" s="19">
        <v>156.66</v>
      </c>
      <c r="W76" s="19">
        <v>55.86</v>
      </c>
      <c r="X76" s="19">
        <v>50.24</v>
      </c>
      <c r="Y76" s="19">
        <v>70.599999999999994</v>
      </c>
      <c r="Z76" s="19">
        <v>88.74</v>
      </c>
      <c r="AA76" s="19">
        <v>59.98</v>
      </c>
      <c r="AB76" s="19">
        <v>62.25</v>
      </c>
      <c r="AC76" s="19">
        <v>85.12</v>
      </c>
      <c r="AD76" s="20">
        <v>42.71</v>
      </c>
      <c r="AE76" s="20">
        <v>48.56</v>
      </c>
      <c r="AF76" s="20">
        <v>83.2</v>
      </c>
      <c r="AG76" s="20">
        <v>73.849999999999994</v>
      </c>
      <c r="AH76" s="20">
        <v>67.48</v>
      </c>
      <c r="AI76" s="20">
        <v>36.71</v>
      </c>
      <c r="AJ76" s="20">
        <v>323.55</v>
      </c>
      <c r="AK76" s="20">
        <v>98.11</v>
      </c>
      <c r="AL76" s="20">
        <v>90.49</v>
      </c>
      <c r="AM76" s="20">
        <v>71.09</v>
      </c>
      <c r="AN76" s="20">
        <v>37.049999999999997</v>
      </c>
      <c r="AO76" s="20">
        <v>48.08</v>
      </c>
      <c r="AP76" s="20">
        <v>97.44</v>
      </c>
      <c r="AQ76" s="20">
        <v>36.71</v>
      </c>
      <c r="AR76" s="20">
        <v>122.66</v>
      </c>
      <c r="AS76" s="20">
        <v>89.8</v>
      </c>
      <c r="AT76" s="20">
        <v>320.08</v>
      </c>
      <c r="AU76" s="20">
        <v>71.569999999999993</v>
      </c>
      <c r="AV76" s="20">
        <v>44.09</v>
      </c>
      <c r="AW76" s="20">
        <v>211.26</v>
      </c>
      <c r="AX76" s="20">
        <v>48.51</v>
      </c>
      <c r="AY76" s="20">
        <v>75.349999999999994</v>
      </c>
      <c r="AZ76" s="20">
        <v>89.3</v>
      </c>
      <c r="BA76" s="20">
        <v>29.77</v>
      </c>
      <c r="BB76" s="20">
        <v>188.45</v>
      </c>
      <c r="BC76" s="20">
        <v>92.4</v>
      </c>
      <c r="BD76" s="20">
        <v>228.03</v>
      </c>
      <c r="BE76" s="20">
        <v>118.66</v>
      </c>
      <c r="BF76" s="20">
        <v>42.57</v>
      </c>
      <c r="BG76" s="20">
        <v>67.12</v>
      </c>
      <c r="BH76" s="39">
        <f t="shared" si="19"/>
        <v>5366.5599999999995</v>
      </c>
      <c r="BI76" s="12"/>
      <c r="BJ76" s="12"/>
    </row>
    <row r="77" spans="1:62" ht="15.75" customHeight="1">
      <c r="A77" s="59"/>
      <c r="B77" s="60" t="s">
        <v>169</v>
      </c>
      <c r="C77" s="7"/>
      <c r="D77" s="17"/>
      <c r="E77" s="38"/>
      <c r="F77" s="38"/>
      <c r="G77" s="38"/>
      <c r="H77" s="38"/>
      <c r="I77" s="38"/>
      <c r="J77" s="38"/>
      <c r="K77" s="38"/>
      <c r="L77" s="38"/>
      <c r="M77" s="38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1"/>
      <c r="BI77" s="12"/>
      <c r="BJ77" s="12"/>
    </row>
    <row r="78" spans="1:62" ht="15.75" customHeight="1">
      <c r="A78" s="59">
        <v>11</v>
      </c>
      <c r="B78" s="61" t="s">
        <v>170</v>
      </c>
      <c r="C78" s="7" t="s">
        <v>65</v>
      </c>
      <c r="D78" s="17" t="s">
        <v>154</v>
      </c>
      <c r="E78" s="38">
        <v>1.1399999999999999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11.52</v>
      </c>
      <c r="N78" s="38">
        <v>0</v>
      </c>
      <c r="O78" s="38">
        <v>0</v>
      </c>
      <c r="P78" s="38">
        <v>0</v>
      </c>
      <c r="Q78" s="38">
        <v>0</v>
      </c>
      <c r="R78" s="38">
        <v>43.09</v>
      </c>
      <c r="S78" s="38">
        <v>90.152000000000001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3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60.65</v>
      </c>
      <c r="AW78" s="38">
        <v>69.14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38">
        <v>2.4300000000000002</v>
      </c>
      <c r="BD78" s="38">
        <v>0.24</v>
      </c>
      <c r="BE78" s="38">
        <v>7.88</v>
      </c>
      <c r="BF78" s="38">
        <v>0</v>
      </c>
      <c r="BG78" s="38">
        <v>0</v>
      </c>
      <c r="BH78" s="39">
        <f t="shared" ref="BH78:BH87" si="20">SUM(E78:BG78)</f>
        <v>289.24200000000002</v>
      </c>
      <c r="BI78" s="12"/>
      <c r="BJ78" s="12"/>
    </row>
    <row r="79" spans="1:62" ht="15.75" customHeight="1">
      <c r="A79" s="59">
        <v>12</v>
      </c>
      <c r="B79" s="62" t="s">
        <v>171</v>
      </c>
      <c r="C79" s="7" t="s">
        <v>65</v>
      </c>
      <c r="D79" s="17" t="s">
        <v>154</v>
      </c>
      <c r="E79" s="38">
        <v>38.96</v>
      </c>
      <c r="F79" s="38">
        <v>29.51</v>
      </c>
      <c r="G79" s="38">
        <v>117.89</v>
      </c>
      <c r="H79" s="38">
        <v>47.41</v>
      </c>
      <c r="I79" s="38">
        <v>15.62</v>
      </c>
      <c r="J79" s="38">
        <v>21.41</v>
      </c>
      <c r="K79" s="38">
        <v>23.42</v>
      </c>
      <c r="L79" s="38">
        <v>3.28</v>
      </c>
      <c r="M79" s="38">
        <v>7.17</v>
      </c>
      <c r="N79" s="19">
        <v>12.91</v>
      </c>
      <c r="O79" s="19">
        <v>10.71</v>
      </c>
      <c r="P79" s="19">
        <v>19.72</v>
      </c>
      <c r="Q79" s="19">
        <v>15.47</v>
      </c>
      <c r="R79" s="19">
        <v>0.79</v>
      </c>
      <c r="S79" s="19">
        <v>1.39</v>
      </c>
      <c r="T79" s="19">
        <v>7.87</v>
      </c>
      <c r="U79" s="19">
        <v>4.07</v>
      </c>
      <c r="V79" s="19">
        <v>24.45</v>
      </c>
      <c r="W79" s="19">
        <v>5.21</v>
      </c>
      <c r="X79" s="19">
        <v>4.09</v>
      </c>
      <c r="Y79" s="19">
        <v>9.83</v>
      </c>
      <c r="Z79" s="19">
        <v>5.07</v>
      </c>
      <c r="AA79" s="19">
        <v>16.239999999999998</v>
      </c>
      <c r="AB79" s="19">
        <v>5.78</v>
      </c>
      <c r="AC79" s="19">
        <v>17.05</v>
      </c>
      <c r="AD79" s="20">
        <v>24.66</v>
      </c>
      <c r="AE79" s="20">
        <v>5.94</v>
      </c>
      <c r="AF79" s="20">
        <v>10.32</v>
      </c>
      <c r="AG79" s="20">
        <v>17.78</v>
      </c>
      <c r="AH79" s="20">
        <v>32.51</v>
      </c>
      <c r="AI79" s="20">
        <v>7.62</v>
      </c>
      <c r="AJ79" s="20">
        <v>39.47</v>
      </c>
      <c r="AK79" s="20">
        <v>23.67</v>
      </c>
      <c r="AL79" s="20">
        <v>7.48</v>
      </c>
      <c r="AM79" s="20">
        <v>35.94</v>
      </c>
      <c r="AN79" s="20">
        <v>22.16</v>
      </c>
      <c r="AO79" s="20">
        <v>10.26</v>
      </c>
      <c r="AP79" s="20">
        <v>18.18</v>
      </c>
      <c r="AQ79" s="20">
        <v>1.7</v>
      </c>
      <c r="AR79" s="20">
        <v>13.22</v>
      </c>
      <c r="AS79" s="20">
        <v>49.4</v>
      </c>
      <c r="AT79" s="20">
        <v>29.33</v>
      </c>
      <c r="AU79" s="20">
        <v>3.46</v>
      </c>
      <c r="AV79" s="20">
        <v>0</v>
      </c>
      <c r="AW79" s="20">
        <v>51.68</v>
      </c>
      <c r="AX79" s="20">
        <v>69.27</v>
      </c>
      <c r="AY79" s="20">
        <v>8.31</v>
      </c>
      <c r="AZ79" s="20">
        <v>9.31</v>
      </c>
      <c r="BA79" s="20">
        <v>3.23</v>
      </c>
      <c r="BB79" s="20">
        <v>9.08</v>
      </c>
      <c r="BC79" s="20">
        <v>17.579999999999998</v>
      </c>
      <c r="BD79" s="20">
        <v>13.66</v>
      </c>
      <c r="BE79" s="20">
        <v>60.22</v>
      </c>
      <c r="BF79" s="20">
        <v>13.74</v>
      </c>
      <c r="BG79" s="20">
        <v>16.420000000000002</v>
      </c>
      <c r="BH79" s="39">
        <f t="shared" si="20"/>
        <v>1090.92</v>
      </c>
      <c r="BI79" s="12"/>
      <c r="BJ79" s="12"/>
    </row>
    <row r="80" spans="1:62" ht="15.75" customHeight="1">
      <c r="A80" s="59">
        <v>13</v>
      </c>
      <c r="B80" s="62" t="s">
        <v>172</v>
      </c>
      <c r="C80" s="7" t="s">
        <v>65</v>
      </c>
      <c r="D80" s="17" t="s">
        <v>157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5.04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13.32</v>
      </c>
      <c r="X80" s="38">
        <v>0</v>
      </c>
      <c r="Y80" s="38">
        <v>5.85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4.0599999999999996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11.89</v>
      </c>
      <c r="AQ80" s="38">
        <v>0</v>
      </c>
      <c r="AR80" s="38">
        <v>0</v>
      </c>
      <c r="AS80" s="38">
        <v>0</v>
      </c>
      <c r="AT80" s="38">
        <v>3.58</v>
      </c>
      <c r="AU80" s="38">
        <v>0</v>
      </c>
      <c r="AV80" s="38">
        <v>0</v>
      </c>
      <c r="AW80" s="38">
        <v>5.51</v>
      </c>
      <c r="AX80" s="38">
        <v>0</v>
      </c>
      <c r="AY80" s="38">
        <v>0</v>
      </c>
      <c r="AZ80" s="38">
        <v>0</v>
      </c>
      <c r="BA80" s="38">
        <v>0</v>
      </c>
      <c r="BB80" s="38">
        <v>0</v>
      </c>
      <c r="BC80" s="38">
        <v>10.64</v>
      </c>
      <c r="BD80" s="38">
        <v>0</v>
      </c>
      <c r="BE80" s="38">
        <v>1.28</v>
      </c>
      <c r="BF80" s="38">
        <v>0</v>
      </c>
      <c r="BG80" s="38">
        <v>0</v>
      </c>
      <c r="BH80" s="39">
        <f t="shared" si="20"/>
        <v>61.169999999999995</v>
      </c>
      <c r="BI80" s="12"/>
      <c r="BJ80" s="12"/>
    </row>
    <row r="81" spans="1:62" ht="15.75" customHeight="1">
      <c r="A81" s="59">
        <v>14</v>
      </c>
      <c r="B81" s="62" t="s">
        <v>173</v>
      </c>
      <c r="C81" s="7" t="s">
        <v>65</v>
      </c>
      <c r="D81" s="17" t="s">
        <v>159</v>
      </c>
      <c r="E81" s="38">
        <v>14.09</v>
      </c>
      <c r="F81" s="38">
        <v>0</v>
      </c>
      <c r="G81" s="38">
        <v>0</v>
      </c>
      <c r="H81" s="38">
        <v>3.32</v>
      </c>
      <c r="I81" s="38">
        <v>0</v>
      </c>
      <c r="J81" s="38">
        <v>0</v>
      </c>
      <c r="K81" s="38">
        <v>4.66</v>
      </c>
      <c r="L81" s="38">
        <v>2.48</v>
      </c>
      <c r="M81" s="38">
        <v>12.26</v>
      </c>
      <c r="N81" s="38">
        <v>2.82</v>
      </c>
      <c r="O81" s="38">
        <v>0</v>
      </c>
      <c r="P81" s="38">
        <v>3.64</v>
      </c>
      <c r="Q81" s="38">
        <v>0</v>
      </c>
      <c r="R81" s="38">
        <v>0.04</v>
      </c>
      <c r="S81" s="38">
        <v>1.58</v>
      </c>
      <c r="T81" s="38">
        <v>2.97</v>
      </c>
      <c r="U81" s="38">
        <v>3.32</v>
      </c>
      <c r="V81" s="38">
        <v>0</v>
      </c>
      <c r="W81" s="38">
        <v>0</v>
      </c>
      <c r="X81" s="38">
        <v>0.82</v>
      </c>
      <c r="Y81" s="38">
        <v>0</v>
      </c>
      <c r="Z81" s="38">
        <v>3.83</v>
      </c>
      <c r="AA81" s="38">
        <v>0</v>
      </c>
      <c r="AB81" s="38">
        <v>0</v>
      </c>
      <c r="AC81" s="38">
        <v>0.11</v>
      </c>
      <c r="AD81" s="38">
        <v>0.1</v>
      </c>
      <c r="AE81" s="38">
        <v>7.37</v>
      </c>
      <c r="AF81" s="38">
        <v>0.02</v>
      </c>
      <c r="AG81" s="38">
        <v>0.67</v>
      </c>
      <c r="AH81" s="38">
        <v>0</v>
      </c>
      <c r="AI81" s="38">
        <v>0</v>
      </c>
      <c r="AJ81" s="38">
        <v>6.77</v>
      </c>
      <c r="AK81" s="38">
        <v>11.48</v>
      </c>
      <c r="AL81" s="38">
        <v>41.52</v>
      </c>
      <c r="AM81" s="38">
        <v>4.07</v>
      </c>
      <c r="AN81" s="38">
        <v>0.45</v>
      </c>
      <c r="AO81" s="38">
        <v>0</v>
      </c>
      <c r="AP81" s="38">
        <v>2.09</v>
      </c>
      <c r="AQ81" s="38">
        <v>0</v>
      </c>
      <c r="AR81" s="38">
        <v>3.98</v>
      </c>
      <c r="AS81" s="38">
        <v>0</v>
      </c>
      <c r="AT81" s="38">
        <v>0</v>
      </c>
      <c r="AU81" s="38">
        <v>5.78</v>
      </c>
      <c r="AV81" s="38">
        <v>0</v>
      </c>
      <c r="AW81" s="38">
        <v>4.7300000000000004</v>
      </c>
      <c r="AX81" s="38">
        <v>42.35</v>
      </c>
      <c r="AY81" s="38">
        <v>3.65</v>
      </c>
      <c r="AZ81" s="38">
        <v>4.3099999999999996</v>
      </c>
      <c r="BA81" s="38">
        <v>0.71</v>
      </c>
      <c r="BB81" s="38">
        <v>12.2</v>
      </c>
      <c r="BC81" s="38">
        <v>13.89</v>
      </c>
      <c r="BD81" s="38">
        <v>5.2</v>
      </c>
      <c r="BE81" s="38">
        <v>1.99</v>
      </c>
      <c r="BF81" s="38">
        <v>1.61</v>
      </c>
      <c r="BG81" s="38">
        <v>0</v>
      </c>
      <c r="BH81" s="39">
        <f t="shared" si="20"/>
        <v>230.88</v>
      </c>
      <c r="BI81" s="12"/>
      <c r="BJ81" s="12"/>
    </row>
    <row r="82" spans="1:62" ht="15.75" customHeight="1">
      <c r="A82" s="59">
        <v>15</v>
      </c>
      <c r="B82" s="62" t="s">
        <v>174</v>
      </c>
      <c r="C82" s="7" t="s">
        <v>65</v>
      </c>
      <c r="D82" s="17" t="s">
        <v>157</v>
      </c>
      <c r="E82" s="38">
        <v>7.97</v>
      </c>
      <c r="F82" s="38">
        <v>0</v>
      </c>
      <c r="G82" s="38">
        <v>2.29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7.92</v>
      </c>
      <c r="N82" s="38">
        <v>0</v>
      </c>
      <c r="O82" s="38">
        <v>6.03</v>
      </c>
      <c r="P82" s="38">
        <v>1.73</v>
      </c>
      <c r="Q82" s="38">
        <v>0</v>
      </c>
      <c r="R82" s="38">
        <v>0</v>
      </c>
      <c r="S82" s="38">
        <v>4.3099999999999996</v>
      </c>
      <c r="T82" s="38">
        <v>0</v>
      </c>
      <c r="U82" s="38">
        <v>0</v>
      </c>
      <c r="V82" s="38">
        <v>44.62</v>
      </c>
      <c r="W82" s="38">
        <v>3.65</v>
      </c>
      <c r="X82" s="38">
        <v>0</v>
      </c>
      <c r="Y82" s="38">
        <v>3.12</v>
      </c>
      <c r="Z82" s="38">
        <v>0</v>
      </c>
      <c r="AA82" s="38">
        <v>5.98</v>
      </c>
      <c r="AB82" s="38">
        <v>0</v>
      </c>
      <c r="AC82" s="38">
        <v>0</v>
      </c>
      <c r="AD82" s="38">
        <v>1.82</v>
      </c>
      <c r="AE82" s="38">
        <v>0.4</v>
      </c>
      <c r="AF82" s="38">
        <v>8.42</v>
      </c>
      <c r="AG82" s="38">
        <v>0</v>
      </c>
      <c r="AH82" s="38">
        <v>0</v>
      </c>
      <c r="AI82" s="38">
        <v>0</v>
      </c>
      <c r="AJ82" s="38">
        <v>0.82</v>
      </c>
      <c r="AK82" s="38">
        <v>1.58</v>
      </c>
      <c r="AL82" s="38">
        <v>0</v>
      </c>
      <c r="AM82" s="38">
        <v>0</v>
      </c>
      <c r="AN82" s="38">
        <v>22.74</v>
      </c>
      <c r="AO82" s="38">
        <v>0.08</v>
      </c>
      <c r="AP82" s="38">
        <v>1.4</v>
      </c>
      <c r="AQ82" s="38">
        <v>0</v>
      </c>
      <c r="AR82" s="38">
        <v>0</v>
      </c>
      <c r="AS82" s="38">
        <v>0</v>
      </c>
      <c r="AT82" s="38">
        <v>6.7</v>
      </c>
      <c r="AU82" s="38">
        <v>0</v>
      </c>
      <c r="AV82" s="38">
        <v>0</v>
      </c>
      <c r="AW82" s="38">
        <v>0</v>
      </c>
      <c r="AX82" s="38">
        <v>1.28</v>
      </c>
      <c r="AY82" s="38">
        <v>0</v>
      </c>
      <c r="AZ82" s="38">
        <v>0</v>
      </c>
      <c r="BA82" s="38">
        <v>0</v>
      </c>
      <c r="BB82" s="38">
        <v>1.95</v>
      </c>
      <c r="BC82" s="38">
        <v>9.49</v>
      </c>
      <c r="BD82" s="38">
        <v>0</v>
      </c>
      <c r="BE82" s="38">
        <v>0</v>
      </c>
      <c r="BF82" s="38">
        <v>2.83</v>
      </c>
      <c r="BG82" s="38">
        <v>21.47</v>
      </c>
      <c r="BH82" s="39">
        <f t="shared" si="20"/>
        <v>168.60000000000002</v>
      </c>
      <c r="BI82" s="12"/>
      <c r="BJ82" s="12"/>
    </row>
    <row r="83" spans="1:62" ht="15.75" customHeight="1">
      <c r="A83" s="59">
        <v>16</v>
      </c>
      <c r="B83" s="62" t="s">
        <v>175</v>
      </c>
      <c r="C83" s="7" t="s">
        <v>65</v>
      </c>
      <c r="D83" s="17" t="s">
        <v>162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15.12</v>
      </c>
      <c r="N83" s="38">
        <v>17.14</v>
      </c>
      <c r="O83" s="38">
        <v>0</v>
      </c>
      <c r="P83" s="38">
        <v>0</v>
      </c>
      <c r="Q83" s="38">
        <v>0</v>
      </c>
      <c r="R83" s="38">
        <v>0.12</v>
      </c>
      <c r="S83" s="38">
        <v>18.98</v>
      </c>
      <c r="T83" s="38">
        <v>0</v>
      </c>
      <c r="U83" s="38">
        <v>0</v>
      </c>
      <c r="V83" s="38">
        <v>65.930000000000007</v>
      </c>
      <c r="W83" s="38">
        <v>0.47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v>0</v>
      </c>
      <c r="AW83" s="38">
        <v>1.8</v>
      </c>
      <c r="AX83" s="38">
        <v>0</v>
      </c>
      <c r="AY83" s="38">
        <v>0</v>
      </c>
      <c r="AZ83" s="38">
        <v>12.85</v>
      </c>
      <c r="BA83" s="38">
        <v>4.28</v>
      </c>
      <c r="BB83" s="38">
        <v>0</v>
      </c>
      <c r="BC83" s="38">
        <v>0</v>
      </c>
      <c r="BD83" s="38">
        <v>7.82</v>
      </c>
      <c r="BE83" s="38">
        <v>0</v>
      </c>
      <c r="BF83" s="38">
        <v>0</v>
      </c>
      <c r="BG83" s="38">
        <v>0</v>
      </c>
      <c r="BH83" s="39">
        <f t="shared" si="20"/>
        <v>144.51</v>
      </c>
      <c r="BI83" s="12"/>
      <c r="BJ83" s="12"/>
    </row>
    <row r="84" spans="1:62" ht="15.75" customHeight="1">
      <c r="A84" s="59">
        <v>17</v>
      </c>
      <c r="B84" s="62" t="s">
        <v>176</v>
      </c>
      <c r="C84" s="7" t="s">
        <v>65</v>
      </c>
      <c r="D84" s="17" t="s">
        <v>164</v>
      </c>
      <c r="E84" s="38">
        <v>38</v>
      </c>
      <c r="F84" s="38">
        <v>0</v>
      </c>
      <c r="G84" s="38">
        <v>145.09</v>
      </c>
      <c r="H84" s="38">
        <v>51.9</v>
      </c>
      <c r="I84" s="38">
        <v>0</v>
      </c>
      <c r="J84" s="38">
        <v>11.84</v>
      </c>
      <c r="K84" s="38">
        <v>0</v>
      </c>
      <c r="L84" s="38">
        <v>2.93</v>
      </c>
      <c r="M84" s="38">
        <v>15.79</v>
      </c>
      <c r="N84" s="38">
        <v>1.59</v>
      </c>
      <c r="O84" s="38">
        <v>0</v>
      </c>
      <c r="P84" s="38">
        <v>13.21</v>
      </c>
      <c r="Q84" s="38">
        <v>9.9600000000000009</v>
      </c>
      <c r="R84" s="38">
        <v>6.03</v>
      </c>
      <c r="S84" s="38">
        <v>13.38</v>
      </c>
      <c r="T84" s="38">
        <v>17.03</v>
      </c>
      <c r="U84" s="38">
        <v>0</v>
      </c>
      <c r="V84" s="38">
        <v>0</v>
      </c>
      <c r="W84" s="38">
        <v>0</v>
      </c>
      <c r="X84" s="38">
        <v>0</v>
      </c>
      <c r="Y84" s="38">
        <v>27.5</v>
      </c>
      <c r="Z84" s="38">
        <v>20.61</v>
      </c>
      <c r="AA84" s="38">
        <v>0</v>
      </c>
      <c r="AB84" s="38">
        <v>0</v>
      </c>
      <c r="AC84" s="38">
        <v>19.37</v>
      </c>
      <c r="AD84" s="38">
        <v>20.74</v>
      </c>
      <c r="AE84" s="38">
        <v>12.45</v>
      </c>
      <c r="AF84" s="38">
        <v>18.75</v>
      </c>
      <c r="AG84" s="38">
        <v>0</v>
      </c>
      <c r="AH84" s="38">
        <v>23.07</v>
      </c>
      <c r="AI84" s="38">
        <v>13.26</v>
      </c>
      <c r="AJ84" s="38">
        <v>22.83</v>
      </c>
      <c r="AK84" s="38">
        <v>0</v>
      </c>
      <c r="AL84" s="38">
        <v>0</v>
      </c>
      <c r="AM84" s="38">
        <v>9.5</v>
      </c>
      <c r="AN84" s="38">
        <v>0</v>
      </c>
      <c r="AO84" s="38">
        <v>4</v>
      </c>
      <c r="AP84" s="38">
        <v>0</v>
      </c>
      <c r="AQ84" s="38">
        <v>5.94</v>
      </c>
      <c r="AR84" s="38">
        <v>0</v>
      </c>
      <c r="AS84" s="38">
        <v>38.67</v>
      </c>
      <c r="AT84" s="38">
        <v>0</v>
      </c>
      <c r="AU84" s="38">
        <v>26</v>
      </c>
      <c r="AV84" s="38">
        <v>0</v>
      </c>
      <c r="AW84" s="38">
        <v>24.52</v>
      </c>
      <c r="AX84" s="38">
        <v>20</v>
      </c>
      <c r="AY84" s="38">
        <v>0</v>
      </c>
      <c r="AZ84" s="38">
        <v>2.25</v>
      </c>
      <c r="BA84" s="38">
        <v>0.4</v>
      </c>
      <c r="BB84" s="38">
        <v>5.44</v>
      </c>
      <c r="BC84" s="38">
        <v>0</v>
      </c>
      <c r="BD84" s="38">
        <v>21</v>
      </c>
      <c r="BE84" s="38">
        <v>1.86</v>
      </c>
      <c r="BF84" s="38">
        <v>10</v>
      </c>
      <c r="BG84" s="38">
        <v>28.27</v>
      </c>
      <c r="BH84" s="39">
        <f t="shared" si="20"/>
        <v>703.18</v>
      </c>
      <c r="BI84" s="12"/>
      <c r="BJ84" s="12"/>
    </row>
    <row r="85" spans="1:62" ht="15.75" customHeight="1">
      <c r="A85" s="59">
        <v>18</v>
      </c>
      <c r="B85" s="62" t="s">
        <v>177</v>
      </c>
      <c r="C85" s="7" t="s">
        <v>65</v>
      </c>
      <c r="D85" s="17" t="s">
        <v>164</v>
      </c>
      <c r="E85" s="38">
        <v>41.46</v>
      </c>
      <c r="F85" s="38">
        <v>0.23</v>
      </c>
      <c r="G85" s="38">
        <v>151.88</v>
      </c>
      <c r="H85" s="38">
        <v>50.24</v>
      </c>
      <c r="I85" s="38">
        <v>10.61</v>
      </c>
      <c r="J85" s="38">
        <v>20.61</v>
      </c>
      <c r="K85" s="38">
        <v>65.44</v>
      </c>
      <c r="L85" s="38">
        <v>27.79</v>
      </c>
      <c r="M85" s="38">
        <v>104.23</v>
      </c>
      <c r="N85" s="38">
        <v>25.65</v>
      </c>
      <c r="O85" s="38">
        <v>38</v>
      </c>
      <c r="P85" s="38">
        <v>18.260000000000002</v>
      </c>
      <c r="Q85" s="38">
        <v>28.38</v>
      </c>
      <c r="R85" s="38">
        <v>13.87</v>
      </c>
      <c r="S85" s="38">
        <v>14.46</v>
      </c>
      <c r="T85" s="38">
        <v>19.649999999999999</v>
      </c>
      <c r="U85" s="38">
        <v>22.97</v>
      </c>
      <c r="V85" s="38">
        <v>0</v>
      </c>
      <c r="W85" s="38">
        <v>41.21</v>
      </c>
      <c r="X85" s="38">
        <v>13.98</v>
      </c>
      <c r="Y85" s="38">
        <v>49.1</v>
      </c>
      <c r="Z85" s="38">
        <v>48.64</v>
      </c>
      <c r="AA85" s="38">
        <v>18.63</v>
      </c>
      <c r="AB85" s="38">
        <v>30.02</v>
      </c>
      <c r="AC85" s="38">
        <v>14.39</v>
      </c>
      <c r="AD85" s="38">
        <v>25.05</v>
      </c>
      <c r="AE85" s="38">
        <v>14</v>
      </c>
      <c r="AF85" s="38">
        <v>28.6</v>
      </c>
      <c r="AG85" s="38">
        <v>23.3</v>
      </c>
      <c r="AH85" s="38">
        <v>10.09</v>
      </c>
      <c r="AI85" s="38">
        <v>36.22</v>
      </c>
      <c r="AJ85" s="38">
        <v>75.83</v>
      </c>
      <c r="AK85" s="38">
        <v>83.82</v>
      </c>
      <c r="AL85" s="38">
        <v>19.559999999999999</v>
      </c>
      <c r="AM85" s="38">
        <v>36.21</v>
      </c>
      <c r="AN85" s="38">
        <v>9.67</v>
      </c>
      <c r="AO85" s="38">
        <v>35.32</v>
      </c>
      <c r="AP85" s="38">
        <v>14.17</v>
      </c>
      <c r="AQ85" s="38">
        <v>18.09</v>
      </c>
      <c r="AR85" s="38">
        <v>49.76</v>
      </c>
      <c r="AS85" s="38">
        <v>22.92</v>
      </c>
      <c r="AT85" s="38">
        <v>48.75</v>
      </c>
      <c r="AU85" s="38">
        <v>30.78</v>
      </c>
      <c r="AV85" s="38">
        <v>25.03</v>
      </c>
      <c r="AW85" s="38">
        <v>49.44</v>
      </c>
      <c r="AX85" s="38">
        <v>40.299999999999997</v>
      </c>
      <c r="AY85" s="38">
        <v>90.68</v>
      </c>
      <c r="AZ85" s="38">
        <v>19.239999999999998</v>
      </c>
      <c r="BA85" s="38">
        <v>6.41</v>
      </c>
      <c r="BB85" s="38">
        <v>61.04</v>
      </c>
      <c r="BC85" s="38">
        <v>68.010000000000005</v>
      </c>
      <c r="BD85" s="38">
        <v>31.2</v>
      </c>
      <c r="BE85" s="38">
        <v>30.69</v>
      </c>
      <c r="BF85" s="38">
        <v>25.87</v>
      </c>
      <c r="BG85" s="38">
        <v>24.98</v>
      </c>
      <c r="BH85" s="39">
        <f t="shared" si="20"/>
        <v>1924.7300000000002</v>
      </c>
      <c r="BI85" s="12"/>
      <c r="BJ85" s="12"/>
    </row>
    <row r="86" spans="1:62" ht="15.75" customHeight="1">
      <c r="A86" s="59">
        <v>19</v>
      </c>
      <c r="B86" s="62" t="s">
        <v>178</v>
      </c>
      <c r="C86" s="7" t="s">
        <v>65</v>
      </c>
      <c r="D86" s="17" t="s">
        <v>164</v>
      </c>
      <c r="E86" s="38">
        <v>5.63</v>
      </c>
      <c r="F86" s="38">
        <v>20.53</v>
      </c>
      <c r="G86" s="38">
        <v>91.22</v>
      </c>
      <c r="H86" s="38">
        <v>50.07</v>
      </c>
      <c r="I86" s="38">
        <v>15.87</v>
      </c>
      <c r="J86" s="38">
        <v>8.15</v>
      </c>
      <c r="K86" s="38">
        <v>13.18</v>
      </c>
      <c r="L86" s="38">
        <v>22.98</v>
      </c>
      <c r="M86" s="38">
        <v>147.71</v>
      </c>
      <c r="N86" s="38">
        <v>27.25</v>
      </c>
      <c r="O86" s="38">
        <v>24</v>
      </c>
      <c r="P86" s="38">
        <v>26.64</v>
      </c>
      <c r="Q86" s="38">
        <v>12.44</v>
      </c>
      <c r="R86" s="38">
        <v>16.88</v>
      </c>
      <c r="S86" s="38">
        <v>40.28</v>
      </c>
      <c r="T86" s="38">
        <v>11.73</v>
      </c>
      <c r="U86" s="38">
        <v>14.68</v>
      </c>
      <c r="V86" s="38">
        <v>25.11</v>
      </c>
      <c r="W86" s="38">
        <v>17.25</v>
      </c>
      <c r="X86" s="38">
        <v>12.34</v>
      </c>
      <c r="Y86" s="38">
        <v>47.97</v>
      </c>
      <c r="Z86" s="38">
        <v>39.869999999999997</v>
      </c>
      <c r="AA86" s="38">
        <v>9.35</v>
      </c>
      <c r="AB86" s="38">
        <v>25.95</v>
      </c>
      <c r="AC86" s="38">
        <v>18.739999999999998</v>
      </c>
      <c r="AD86" s="38">
        <v>2.09</v>
      </c>
      <c r="AE86" s="38">
        <v>10.91</v>
      </c>
      <c r="AF86" s="38">
        <v>18.559999999999999</v>
      </c>
      <c r="AG86" s="38">
        <v>16.57</v>
      </c>
      <c r="AH86" s="38">
        <v>32.17</v>
      </c>
      <c r="AI86" s="38">
        <v>8.23</v>
      </c>
      <c r="AJ86" s="38">
        <v>4.0199999999999996</v>
      </c>
      <c r="AK86" s="38">
        <v>27.42</v>
      </c>
      <c r="AL86" s="38">
        <v>27.68</v>
      </c>
      <c r="AM86" s="38">
        <v>12.75</v>
      </c>
      <c r="AN86" s="38">
        <v>8.0399999999999991</v>
      </c>
      <c r="AO86" s="38">
        <v>6.7</v>
      </c>
      <c r="AP86" s="38">
        <v>12.43</v>
      </c>
      <c r="AQ86" s="38">
        <v>8.23</v>
      </c>
      <c r="AR86" s="38">
        <v>13.38</v>
      </c>
      <c r="AS86" s="38">
        <v>21.47</v>
      </c>
      <c r="AT86" s="38">
        <v>60.6</v>
      </c>
      <c r="AU86" s="38">
        <v>8.86</v>
      </c>
      <c r="AV86" s="38">
        <v>9.7200000000000006</v>
      </c>
      <c r="AW86" s="38">
        <v>57.85</v>
      </c>
      <c r="AX86" s="38">
        <v>10.86</v>
      </c>
      <c r="AY86" s="38">
        <v>24.27</v>
      </c>
      <c r="AZ86" s="38">
        <v>20.440000000000001</v>
      </c>
      <c r="BA86" s="38">
        <v>6.81</v>
      </c>
      <c r="BB86" s="38">
        <v>45.4</v>
      </c>
      <c r="BC86" s="38">
        <v>17.52</v>
      </c>
      <c r="BD86" s="38">
        <v>34.979999999999997</v>
      </c>
      <c r="BE86" s="38">
        <v>22.16</v>
      </c>
      <c r="BF86" s="38">
        <v>12.95</v>
      </c>
      <c r="BG86" s="38">
        <v>1.95</v>
      </c>
      <c r="BH86" s="39">
        <f t="shared" si="20"/>
        <v>1310.84</v>
      </c>
      <c r="BI86" s="12"/>
      <c r="BJ86" s="12"/>
    </row>
    <row r="87" spans="1:62" ht="15.75" customHeight="1">
      <c r="A87" s="59">
        <v>20</v>
      </c>
      <c r="B87" s="62" t="s">
        <v>179</v>
      </c>
      <c r="C87" s="7" t="s">
        <v>65</v>
      </c>
      <c r="D87" s="17" t="s">
        <v>168</v>
      </c>
      <c r="E87" s="38">
        <v>40.340000000000003</v>
      </c>
      <c r="F87" s="38">
        <v>29.2</v>
      </c>
      <c r="G87" s="38">
        <v>88.82</v>
      </c>
      <c r="H87" s="38">
        <v>45.84</v>
      </c>
      <c r="I87" s="38">
        <v>21.45</v>
      </c>
      <c r="J87" s="38">
        <v>27.23</v>
      </c>
      <c r="K87" s="38">
        <v>25.87</v>
      </c>
      <c r="L87" s="38">
        <v>8.25</v>
      </c>
      <c r="M87" s="38">
        <v>158.66</v>
      </c>
      <c r="N87" s="38">
        <v>29.77</v>
      </c>
      <c r="O87" s="38">
        <v>38</v>
      </c>
      <c r="P87" s="38">
        <v>20.13</v>
      </c>
      <c r="Q87" s="38">
        <v>18.7</v>
      </c>
      <c r="R87" s="38">
        <v>19.59</v>
      </c>
      <c r="S87" s="38">
        <v>26.51</v>
      </c>
      <c r="T87" s="38">
        <v>16.07</v>
      </c>
      <c r="U87" s="38">
        <v>6.81</v>
      </c>
      <c r="V87" s="38">
        <v>76.66</v>
      </c>
      <c r="W87" s="38">
        <v>13.97</v>
      </c>
      <c r="X87" s="38">
        <v>12.56</v>
      </c>
      <c r="Y87" s="38">
        <v>17.649999999999999</v>
      </c>
      <c r="Z87" s="38">
        <v>22.19</v>
      </c>
      <c r="AA87" s="38">
        <v>34.979999999999997</v>
      </c>
      <c r="AB87" s="38">
        <v>32.25</v>
      </c>
      <c r="AC87" s="38">
        <v>21.28</v>
      </c>
      <c r="AD87" s="38">
        <v>10.68</v>
      </c>
      <c r="AE87" s="38">
        <v>12.14</v>
      </c>
      <c r="AF87" s="38">
        <v>20.8</v>
      </c>
      <c r="AG87" s="38">
        <v>18.46</v>
      </c>
      <c r="AH87" s="38">
        <v>16.87</v>
      </c>
      <c r="AI87" s="38">
        <v>9.18</v>
      </c>
      <c r="AJ87" s="38">
        <v>80.89</v>
      </c>
      <c r="AK87" s="38">
        <v>24.53</v>
      </c>
      <c r="AL87" s="38">
        <v>22.62</v>
      </c>
      <c r="AM87" s="38">
        <v>17.77</v>
      </c>
      <c r="AN87" s="38">
        <v>9.26</v>
      </c>
      <c r="AO87" s="38">
        <v>12.02</v>
      </c>
      <c r="AP87" s="38">
        <v>24.36</v>
      </c>
      <c r="AQ87" s="38">
        <v>9.18</v>
      </c>
      <c r="AR87" s="38">
        <v>30.67</v>
      </c>
      <c r="AS87" s="38">
        <v>36.700000000000003</v>
      </c>
      <c r="AT87" s="38">
        <v>80.02</v>
      </c>
      <c r="AU87" s="38">
        <v>17.89</v>
      </c>
      <c r="AV87" s="38">
        <v>19.96</v>
      </c>
      <c r="AW87" s="38">
        <v>52.82</v>
      </c>
      <c r="AX87" s="38">
        <v>48.51</v>
      </c>
      <c r="AY87" s="38">
        <v>18.84</v>
      </c>
      <c r="AZ87" s="38">
        <v>22.32</v>
      </c>
      <c r="BA87" s="38">
        <v>7.44</v>
      </c>
      <c r="BB87" s="38">
        <v>47.11</v>
      </c>
      <c r="BC87" s="38">
        <v>23.1</v>
      </c>
      <c r="BD87" s="38">
        <v>57.01</v>
      </c>
      <c r="BE87" s="38">
        <v>29.67</v>
      </c>
      <c r="BF87" s="38">
        <v>10.64</v>
      </c>
      <c r="BG87" s="38">
        <v>16.78</v>
      </c>
      <c r="BH87" s="39">
        <f t="shared" si="20"/>
        <v>1661.0199999999998</v>
      </c>
      <c r="BI87" s="12"/>
      <c r="BJ87" s="12"/>
    </row>
    <row r="88" spans="1:62" ht="15.75" customHeight="1">
      <c r="A88" s="59"/>
      <c r="B88" s="60" t="s">
        <v>180</v>
      </c>
      <c r="C88" s="12"/>
      <c r="D88" s="49"/>
      <c r="E88" s="38"/>
      <c r="F88" s="38"/>
      <c r="G88" s="38"/>
      <c r="H88" s="38"/>
      <c r="I88" s="38"/>
      <c r="J88" s="38"/>
      <c r="K88" s="38"/>
      <c r="L88" s="38"/>
      <c r="M88" s="38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1"/>
      <c r="BI88" s="12"/>
      <c r="BJ88" s="12"/>
    </row>
    <row r="89" spans="1:62" ht="15.75" customHeight="1">
      <c r="A89" s="59">
        <v>21</v>
      </c>
      <c r="B89" s="61" t="s">
        <v>181</v>
      </c>
      <c r="C89" s="7" t="s">
        <v>65</v>
      </c>
      <c r="D89" s="17" t="s">
        <v>130</v>
      </c>
      <c r="E89" s="38">
        <v>236.38000000000002</v>
      </c>
      <c r="F89" s="38">
        <v>139.61000000000001</v>
      </c>
      <c r="G89" s="38">
        <v>608.04999999999995</v>
      </c>
      <c r="H89" s="38">
        <v>284.25</v>
      </c>
      <c r="I89" s="38">
        <v>127.31</v>
      </c>
      <c r="J89" s="38">
        <v>145.71</v>
      </c>
      <c r="K89" s="38">
        <v>185.98</v>
      </c>
      <c r="L89" s="38">
        <v>59.42</v>
      </c>
      <c r="M89" s="38">
        <v>203.37</v>
      </c>
      <c r="N89" s="19">
        <v>122.05</v>
      </c>
      <c r="O89" s="19">
        <v>133.83000000000001</v>
      </c>
      <c r="P89" s="19">
        <v>155.43</v>
      </c>
      <c r="Q89" s="19">
        <v>109.29</v>
      </c>
      <c r="R89" s="19">
        <v>191.28</v>
      </c>
      <c r="S89" s="19">
        <v>286.35000000000002</v>
      </c>
      <c r="T89" s="19">
        <v>86.49</v>
      </c>
      <c r="U89" s="19">
        <v>64.930000000000007</v>
      </c>
      <c r="V89" s="19">
        <v>171.52</v>
      </c>
      <c r="W89" s="19">
        <v>108.35</v>
      </c>
      <c r="X89" s="19">
        <v>58.08</v>
      </c>
      <c r="Y89" s="19">
        <v>173.28</v>
      </c>
      <c r="Z89" s="19">
        <v>129.16</v>
      </c>
      <c r="AA89" s="19">
        <v>82</v>
      </c>
      <c r="AB89" s="19">
        <v>99.52</v>
      </c>
      <c r="AC89" s="19">
        <v>103.72</v>
      </c>
      <c r="AD89" s="20">
        <v>117.17</v>
      </c>
      <c r="AE89" s="20">
        <v>73.63</v>
      </c>
      <c r="AF89" s="20">
        <v>136.33000000000001</v>
      </c>
      <c r="AG89" s="20">
        <v>35.549999999999997</v>
      </c>
      <c r="AH89" s="20">
        <v>158.33000000000001</v>
      </c>
      <c r="AI89" s="20">
        <v>90.44</v>
      </c>
      <c r="AJ89" s="20">
        <v>325.29000000000002</v>
      </c>
      <c r="AK89" s="20">
        <v>239.06</v>
      </c>
      <c r="AL89" s="20">
        <v>96.64</v>
      </c>
      <c r="AM89" s="20">
        <v>71.87</v>
      </c>
      <c r="AN89" s="20">
        <v>100.62</v>
      </c>
      <c r="AO89" s="20">
        <v>94.62</v>
      </c>
      <c r="AP89" s="20">
        <v>136.80000000000001</v>
      </c>
      <c r="AQ89" s="20">
        <v>45.94</v>
      </c>
      <c r="AR89" s="20">
        <v>152.82</v>
      </c>
      <c r="AS89" s="20">
        <v>195.87</v>
      </c>
      <c r="AT89" s="20">
        <v>270.2</v>
      </c>
      <c r="AU89" s="20">
        <v>83.89</v>
      </c>
      <c r="AV89" s="20">
        <v>191.13</v>
      </c>
      <c r="AW89" s="20">
        <v>283.54000000000002</v>
      </c>
      <c r="AX89" s="20">
        <v>260.56</v>
      </c>
      <c r="AY89" s="20">
        <v>157.88999999999999</v>
      </c>
      <c r="AZ89" s="20">
        <v>91.54</v>
      </c>
      <c r="BA89" s="20">
        <v>30.51</v>
      </c>
      <c r="BB89" s="20">
        <v>206.14</v>
      </c>
      <c r="BC89" s="20">
        <v>217.79</v>
      </c>
      <c r="BD89" s="20">
        <v>196.82</v>
      </c>
      <c r="BE89" s="20">
        <v>286.69</v>
      </c>
      <c r="BF89" s="20">
        <v>105.43</v>
      </c>
      <c r="BG89" s="20">
        <v>116.73</v>
      </c>
      <c r="BH89" s="39">
        <f t="shared" ref="BH89:BH91" si="21">SUM(E89:BG89)</f>
        <v>8635.1999999999989</v>
      </c>
      <c r="BI89" s="12"/>
      <c r="BJ89" s="12"/>
    </row>
    <row r="90" spans="1:62" ht="15.75" customHeight="1">
      <c r="A90" s="59">
        <v>22</v>
      </c>
      <c r="B90" s="61" t="s">
        <v>182</v>
      </c>
      <c r="C90" s="7" t="s">
        <v>65</v>
      </c>
      <c r="D90" s="17" t="s">
        <v>130</v>
      </c>
      <c r="E90" s="38">
        <v>29.409999999999997</v>
      </c>
      <c r="F90" s="38">
        <v>0</v>
      </c>
      <c r="G90" s="38">
        <v>3.05</v>
      </c>
      <c r="H90" s="38">
        <v>4.43</v>
      </c>
      <c r="I90" s="38">
        <v>0</v>
      </c>
      <c r="J90" s="38">
        <v>0</v>
      </c>
      <c r="K90" s="38">
        <v>6.21</v>
      </c>
      <c r="L90" s="38">
        <v>3.3</v>
      </c>
      <c r="M90" s="38">
        <v>47.07</v>
      </c>
      <c r="N90" s="19">
        <v>26.61</v>
      </c>
      <c r="O90" s="19">
        <v>8.0399999999999991</v>
      </c>
      <c r="P90" s="19">
        <v>7.16</v>
      </c>
      <c r="Q90" s="19">
        <v>0</v>
      </c>
      <c r="R90" s="19">
        <v>0.21</v>
      </c>
      <c r="S90" s="19">
        <v>33.15</v>
      </c>
      <c r="T90" s="19">
        <v>3.96</v>
      </c>
      <c r="U90" s="19">
        <v>4.43</v>
      </c>
      <c r="V90" s="19">
        <v>147.38999999999999</v>
      </c>
      <c r="W90" s="19">
        <v>5.49</v>
      </c>
      <c r="X90" s="19">
        <v>1.0900000000000001</v>
      </c>
      <c r="Y90" s="19">
        <v>4.16</v>
      </c>
      <c r="Z90" s="19">
        <v>5.0999999999999996</v>
      </c>
      <c r="AA90" s="19">
        <v>7.97</v>
      </c>
      <c r="AB90" s="19">
        <v>0</v>
      </c>
      <c r="AC90" s="19">
        <v>0.14000000000000001</v>
      </c>
      <c r="AD90" s="20">
        <v>2.56</v>
      </c>
      <c r="AE90" s="20">
        <v>10.36</v>
      </c>
      <c r="AF90" s="20">
        <v>11.253</v>
      </c>
      <c r="AG90" s="20">
        <v>0.89</v>
      </c>
      <c r="AH90" s="20">
        <v>0</v>
      </c>
      <c r="AI90" s="20">
        <v>0</v>
      </c>
      <c r="AJ90" s="20">
        <v>10.119999999999999</v>
      </c>
      <c r="AK90" s="20">
        <v>17.399999999999999</v>
      </c>
      <c r="AL90" s="20">
        <v>55.36</v>
      </c>
      <c r="AM90" s="20">
        <v>5.43</v>
      </c>
      <c r="AN90" s="20">
        <v>30.92</v>
      </c>
      <c r="AO90" s="20">
        <v>0.1</v>
      </c>
      <c r="AP90" s="20">
        <v>4.6500000000000004</v>
      </c>
      <c r="AQ90" s="20">
        <v>0</v>
      </c>
      <c r="AR90" s="20">
        <v>5.3</v>
      </c>
      <c r="AS90" s="20">
        <v>0</v>
      </c>
      <c r="AT90" s="20">
        <v>8.93</v>
      </c>
      <c r="AU90" s="20">
        <v>7.7</v>
      </c>
      <c r="AV90" s="20">
        <v>0</v>
      </c>
      <c r="AW90" s="20">
        <v>8.6999999999999993</v>
      </c>
      <c r="AX90" s="20">
        <v>58.17</v>
      </c>
      <c r="AY90" s="20">
        <v>4.87</v>
      </c>
      <c r="AZ90" s="20">
        <v>22.89</v>
      </c>
      <c r="BA90" s="20">
        <v>6.65</v>
      </c>
      <c r="BB90" s="20">
        <v>18.87</v>
      </c>
      <c r="BC90" s="20">
        <v>31.17</v>
      </c>
      <c r="BD90" s="20">
        <v>17.350000000000001</v>
      </c>
      <c r="BE90" s="20">
        <v>2.65</v>
      </c>
      <c r="BF90" s="20">
        <v>5.91</v>
      </c>
      <c r="BG90" s="20">
        <v>28.63</v>
      </c>
      <c r="BH90" s="39">
        <f t="shared" si="21"/>
        <v>725.20299999999997</v>
      </c>
      <c r="BI90" s="12"/>
      <c r="BJ90" s="12"/>
    </row>
    <row r="91" spans="1:62" ht="15.75" customHeight="1">
      <c r="A91" s="59">
        <v>23</v>
      </c>
      <c r="B91" s="61" t="s">
        <v>183</v>
      </c>
      <c r="C91" s="7" t="s">
        <v>65</v>
      </c>
      <c r="D91" s="17" t="s">
        <v>130</v>
      </c>
      <c r="E91" s="38">
        <v>370.81</v>
      </c>
      <c r="F91" s="38">
        <v>199.79</v>
      </c>
      <c r="G91" s="38">
        <v>932.66</v>
      </c>
      <c r="H91" s="38">
        <v>486.25</v>
      </c>
      <c r="I91" s="38">
        <v>267.17</v>
      </c>
      <c r="J91" s="38">
        <v>246.87</v>
      </c>
      <c r="K91" s="38">
        <v>378.39</v>
      </c>
      <c r="L91" s="38">
        <v>147.11000000000001</v>
      </c>
      <c r="M91" s="38">
        <v>473.77</v>
      </c>
      <c r="N91" s="19">
        <v>250.51</v>
      </c>
      <c r="O91" s="19">
        <v>328.57</v>
      </c>
      <c r="P91" s="19">
        <v>312.95999999999998</v>
      </c>
      <c r="Q91" s="19">
        <v>210.72</v>
      </c>
      <c r="R91" s="19">
        <v>207.41</v>
      </c>
      <c r="S91" s="19">
        <v>217.53</v>
      </c>
      <c r="T91" s="19">
        <v>206.82</v>
      </c>
      <c r="U91" s="19">
        <v>177.85</v>
      </c>
      <c r="V91" s="19">
        <v>181.77</v>
      </c>
      <c r="W91" s="19">
        <v>237.95</v>
      </c>
      <c r="X91" s="19">
        <v>155.54</v>
      </c>
      <c r="Y91" s="19">
        <v>424.96</v>
      </c>
      <c r="Z91" s="19">
        <v>405.62</v>
      </c>
      <c r="AA91" s="19">
        <v>116.02</v>
      </c>
      <c r="AB91" s="19">
        <v>286.14</v>
      </c>
      <c r="AC91" s="19">
        <v>180.79</v>
      </c>
      <c r="AD91" s="20">
        <v>165.75</v>
      </c>
      <c r="AE91" s="20">
        <v>178.3</v>
      </c>
      <c r="AF91" s="20">
        <v>346.86</v>
      </c>
      <c r="AG91" s="20">
        <v>183.62</v>
      </c>
      <c r="AH91" s="20">
        <v>232.26</v>
      </c>
      <c r="AI91" s="20">
        <v>227.77</v>
      </c>
      <c r="AJ91" s="20">
        <v>653.72</v>
      </c>
      <c r="AK91" s="20">
        <v>543.05999999999995</v>
      </c>
      <c r="AL91" s="20">
        <v>196.39</v>
      </c>
      <c r="AM91" s="20">
        <v>282.48</v>
      </c>
      <c r="AN91" s="20">
        <v>107.91</v>
      </c>
      <c r="AO91" s="20">
        <v>212.07</v>
      </c>
      <c r="AP91" s="20">
        <v>203.83</v>
      </c>
      <c r="AQ91" s="20">
        <v>147.91999999999999</v>
      </c>
      <c r="AR91" s="20">
        <v>375.22</v>
      </c>
      <c r="AS91" s="20">
        <v>237.27</v>
      </c>
      <c r="AT91" s="20">
        <v>575.67999999999995</v>
      </c>
      <c r="AU91" s="20">
        <v>256.12</v>
      </c>
      <c r="AV91" s="20">
        <v>153.93</v>
      </c>
      <c r="AW91" s="20">
        <v>491.38</v>
      </c>
      <c r="AX91" s="20">
        <v>240.58</v>
      </c>
      <c r="AY91" s="20">
        <v>462.32</v>
      </c>
      <c r="AZ91" s="20">
        <v>188.94</v>
      </c>
      <c r="BA91" s="20">
        <v>62.63</v>
      </c>
      <c r="BB91" s="20">
        <v>619.66</v>
      </c>
      <c r="BC91" s="20">
        <v>434.52</v>
      </c>
      <c r="BD91" s="20">
        <v>513.71</v>
      </c>
      <c r="BE91" s="20">
        <v>331.9</v>
      </c>
      <c r="BF91" s="20">
        <v>207.82</v>
      </c>
      <c r="BG91" s="20">
        <v>197.25</v>
      </c>
      <c r="BH91" s="39">
        <f t="shared" si="21"/>
        <v>16434.849999999999</v>
      </c>
      <c r="BI91" s="12"/>
      <c r="BJ91" s="12"/>
    </row>
    <row r="92" spans="1:62" ht="15.75" customHeight="1">
      <c r="A92" s="59"/>
      <c r="B92" s="60" t="s">
        <v>184</v>
      </c>
      <c r="C92" s="12"/>
      <c r="D92" s="49"/>
      <c r="E92" s="38"/>
      <c r="F92" s="38"/>
      <c r="G92" s="38"/>
      <c r="H92" s="38"/>
      <c r="I92" s="38"/>
      <c r="J92" s="38"/>
      <c r="K92" s="38"/>
      <c r="L92" s="38"/>
      <c r="M92" s="38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1"/>
      <c r="BI92" s="12"/>
      <c r="BJ92" s="12"/>
    </row>
    <row r="93" spans="1:62" ht="15.75" customHeight="1">
      <c r="A93" s="59">
        <v>24</v>
      </c>
      <c r="B93" s="61" t="s">
        <v>185</v>
      </c>
      <c r="C93" s="7" t="s">
        <v>65</v>
      </c>
      <c r="D93" s="17" t="s">
        <v>186</v>
      </c>
      <c r="E93" s="38">
        <v>137.71</v>
      </c>
      <c r="F93" s="38">
        <v>21.4</v>
      </c>
      <c r="G93" s="38">
        <v>265.31</v>
      </c>
      <c r="H93" s="38">
        <v>262.5</v>
      </c>
      <c r="I93" s="38">
        <v>72.599999999999994</v>
      </c>
      <c r="J93" s="38">
        <v>88.1</v>
      </c>
      <c r="K93" s="38">
        <v>89.5</v>
      </c>
      <c r="L93" s="38">
        <v>67.7</v>
      </c>
      <c r="M93" s="38">
        <v>142.30000000000001</v>
      </c>
      <c r="N93" s="19">
        <v>160.4</v>
      </c>
      <c r="O93" s="19">
        <v>160.99</v>
      </c>
      <c r="P93" s="19">
        <v>34</v>
      </c>
      <c r="Q93" s="19">
        <v>46.53</v>
      </c>
      <c r="R93" s="19">
        <v>139.19</v>
      </c>
      <c r="S93" s="19">
        <v>119.9</v>
      </c>
      <c r="T93" s="19">
        <v>39.9</v>
      </c>
      <c r="U93" s="19">
        <v>83.52</v>
      </c>
      <c r="V93" s="19">
        <v>185.2</v>
      </c>
      <c r="W93" s="19">
        <v>38.01</v>
      </c>
      <c r="X93" s="19">
        <v>69.61</v>
      </c>
      <c r="Y93" s="19">
        <v>52.6</v>
      </c>
      <c r="Z93" s="19">
        <v>38.799999999999997</v>
      </c>
      <c r="AA93" s="19">
        <v>53.38</v>
      </c>
      <c r="AB93" s="19">
        <v>78.08</v>
      </c>
      <c r="AC93" s="19">
        <v>95.12</v>
      </c>
      <c r="AD93" s="20">
        <v>62.74</v>
      </c>
      <c r="AE93" s="20">
        <v>49.8</v>
      </c>
      <c r="AF93" s="20">
        <v>48.52</v>
      </c>
      <c r="AG93" s="20">
        <v>62.7</v>
      </c>
      <c r="AH93" s="20">
        <v>130.22999999999999</v>
      </c>
      <c r="AI93" s="20">
        <v>83.7</v>
      </c>
      <c r="AJ93" s="20">
        <v>391.31</v>
      </c>
      <c r="AK93" s="20">
        <v>823.56</v>
      </c>
      <c r="AL93" s="20">
        <v>55.37</v>
      </c>
      <c r="AM93" s="20">
        <v>93.3</v>
      </c>
      <c r="AN93" s="20">
        <v>44.22</v>
      </c>
      <c r="AO93" s="20">
        <v>56.24</v>
      </c>
      <c r="AP93" s="20">
        <v>0.3</v>
      </c>
      <c r="AQ93" s="20">
        <v>46.84</v>
      </c>
      <c r="AR93" s="20">
        <v>57.42</v>
      </c>
      <c r="AS93" s="20">
        <v>138.53</v>
      </c>
      <c r="AT93" s="20">
        <v>71.400000000000006</v>
      </c>
      <c r="AU93" s="20">
        <v>35.630000000000003</v>
      </c>
      <c r="AV93" s="20">
        <v>48.7</v>
      </c>
      <c r="AW93" s="20">
        <v>58.73</v>
      </c>
      <c r="AX93" s="20">
        <v>41.17</v>
      </c>
      <c r="AY93" s="20">
        <v>101.88</v>
      </c>
      <c r="AZ93" s="20">
        <v>122.54</v>
      </c>
      <c r="BA93" s="20">
        <v>122.55</v>
      </c>
      <c r="BB93" s="20">
        <v>103.21</v>
      </c>
      <c r="BC93" s="20">
        <v>48.7</v>
      </c>
      <c r="BD93" s="20">
        <v>64.209999999999994</v>
      </c>
      <c r="BE93" s="20">
        <v>64.34</v>
      </c>
      <c r="BF93" s="20">
        <v>96.7</v>
      </c>
      <c r="BG93" s="20">
        <v>30.88</v>
      </c>
      <c r="BH93" s="39">
        <f t="shared" ref="BH93:BH97" si="22">SUM(E93:BG93)</f>
        <v>5697.7699999999995</v>
      </c>
      <c r="BI93" s="12"/>
      <c r="BJ93" s="12"/>
    </row>
    <row r="94" spans="1:62" ht="15.75" customHeight="1">
      <c r="A94" s="59">
        <v>25</v>
      </c>
      <c r="B94" s="61" t="s">
        <v>187</v>
      </c>
      <c r="C94" s="7" t="s">
        <v>65</v>
      </c>
      <c r="D94" s="17" t="s">
        <v>188</v>
      </c>
      <c r="E94" s="38">
        <v>5</v>
      </c>
      <c r="F94" s="38">
        <v>0</v>
      </c>
      <c r="G94" s="38">
        <v>8.3000000000000007</v>
      </c>
      <c r="H94" s="38">
        <v>12.6</v>
      </c>
      <c r="I94" s="38">
        <v>1.4</v>
      </c>
      <c r="J94" s="38">
        <v>1</v>
      </c>
      <c r="K94" s="38">
        <v>4.09</v>
      </c>
      <c r="L94" s="38">
        <v>0</v>
      </c>
      <c r="M94" s="38">
        <v>14.8</v>
      </c>
      <c r="N94" s="19">
        <v>7.5</v>
      </c>
      <c r="O94" s="19">
        <v>5.65</v>
      </c>
      <c r="P94" s="19">
        <v>2</v>
      </c>
      <c r="Q94" s="19">
        <v>1.67</v>
      </c>
      <c r="R94" s="19">
        <v>4</v>
      </c>
      <c r="S94" s="19">
        <v>5</v>
      </c>
      <c r="T94" s="19">
        <v>1.5</v>
      </c>
      <c r="U94" s="19">
        <v>5.54</v>
      </c>
      <c r="V94" s="19">
        <v>4.08</v>
      </c>
      <c r="W94" s="19">
        <v>0.5</v>
      </c>
      <c r="X94" s="19">
        <v>6.08</v>
      </c>
      <c r="Y94" s="19">
        <v>5.4</v>
      </c>
      <c r="Z94" s="19">
        <v>0.6</v>
      </c>
      <c r="AA94" s="19">
        <v>3.55</v>
      </c>
      <c r="AB94" s="19">
        <v>5.93</v>
      </c>
      <c r="AC94" s="19">
        <v>2.87</v>
      </c>
      <c r="AD94" s="20">
        <v>0.66500000000000004</v>
      </c>
      <c r="AE94" s="20">
        <v>1.8</v>
      </c>
      <c r="AF94" s="20">
        <v>0.34</v>
      </c>
      <c r="AG94" s="20">
        <v>3.3</v>
      </c>
      <c r="AH94" s="20">
        <v>10.95</v>
      </c>
      <c r="AI94" s="20">
        <v>2.0099999999999998</v>
      </c>
      <c r="AJ94" s="20">
        <v>47.37</v>
      </c>
      <c r="AK94" s="20">
        <v>7.53</v>
      </c>
      <c r="AL94" s="20">
        <v>5.64</v>
      </c>
      <c r="AM94" s="20">
        <v>1</v>
      </c>
      <c r="AN94" s="20">
        <v>7.01</v>
      </c>
      <c r="AO94" s="20">
        <v>2.0299999999999998</v>
      </c>
      <c r="AP94" s="20">
        <v>0</v>
      </c>
      <c r="AQ94" s="20">
        <v>1</v>
      </c>
      <c r="AR94" s="20">
        <v>4.2699999999999996</v>
      </c>
      <c r="AS94" s="20">
        <v>10.94</v>
      </c>
      <c r="AT94" s="20">
        <v>5</v>
      </c>
      <c r="AU94" s="20">
        <v>5.0199999999999996</v>
      </c>
      <c r="AV94" s="20">
        <v>0</v>
      </c>
      <c r="AW94" s="20">
        <v>3</v>
      </c>
      <c r="AX94" s="20">
        <v>2</v>
      </c>
      <c r="AY94" s="20">
        <v>5.4050000000000002</v>
      </c>
      <c r="AZ94" s="20">
        <v>2.27</v>
      </c>
      <c r="BA94" s="20">
        <v>2.27</v>
      </c>
      <c r="BB94" s="20">
        <v>1.18</v>
      </c>
      <c r="BC94" s="20">
        <v>9</v>
      </c>
      <c r="BD94" s="20">
        <v>0.87</v>
      </c>
      <c r="BE94" s="20">
        <v>2</v>
      </c>
      <c r="BF94" s="20">
        <v>4</v>
      </c>
      <c r="BG94" s="20">
        <v>0.4</v>
      </c>
      <c r="BH94" s="39">
        <f t="shared" si="22"/>
        <v>257.33000000000004</v>
      </c>
      <c r="BI94" s="12"/>
      <c r="BJ94" s="12"/>
    </row>
    <row r="95" spans="1:62" ht="15.75" customHeight="1">
      <c r="A95" s="59">
        <v>26</v>
      </c>
      <c r="B95" s="61" t="s">
        <v>189</v>
      </c>
      <c r="C95" s="7" t="s">
        <v>65</v>
      </c>
      <c r="D95" s="17" t="s">
        <v>186</v>
      </c>
      <c r="E95" s="38">
        <v>71.599999999999994</v>
      </c>
      <c r="F95" s="38">
        <v>21</v>
      </c>
      <c r="G95" s="38">
        <v>222.23</v>
      </c>
      <c r="H95" s="38">
        <v>191.3</v>
      </c>
      <c r="I95" s="38">
        <v>32.49</v>
      </c>
      <c r="J95" s="38">
        <v>79.5</v>
      </c>
      <c r="K95" s="38">
        <v>74.91</v>
      </c>
      <c r="L95" s="38">
        <v>67.3</v>
      </c>
      <c r="M95" s="38">
        <v>109.1</v>
      </c>
      <c r="N95" s="19">
        <v>110</v>
      </c>
      <c r="O95" s="19">
        <v>152.46</v>
      </c>
      <c r="P95" s="19">
        <v>31</v>
      </c>
      <c r="Q95" s="19">
        <v>31.9</v>
      </c>
      <c r="R95" s="19">
        <v>64.92</v>
      </c>
      <c r="S95" s="19">
        <v>78.5</v>
      </c>
      <c r="T95" s="19">
        <v>33</v>
      </c>
      <c r="U95" s="19">
        <v>55.63</v>
      </c>
      <c r="V95" s="19">
        <v>166.66</v>
      </c>
      <c r="W95" s="19">
        <v>32.6</v>
      </c>
      <c r="X95" s="19">
        <v>57.6</v>
      </c>
      <c r="Y95" s="19">
        <v>44.4</v>
      </c>
      <c r="Z95" s="19">
        <v>29.6</v>
      </c>
      <c r="AA95" s="19">
        <v>48.1</v>
      </c>
      <c r="AB95" s="19">
        <v>45.43</v>
      </c>
      <c r="AC95" s="19">
        <v>67.25</v>
      </c>
      <c r="AD95" s="20">
        <v>54.295000000000002</v>
      </c>
      <c r="AE95" s="20">
        <v>36.5</v>
      </c>
      <c r="AF95" s="20">
        <v>45.53</v>
      </c>
      <c r="AG95" s="20">
        <v>52</v>
      </c>
      <c r="AH95" s="20">
        <v>96.19</v>
      </c>
      <c r="AI95" s="20">
        <v>51.63</v>
      </c>
      <c r="AJ95" s="20">
        <v>255.6</v>
      </c>
      <c r="AK95" s="20">
        <v>144.53</v>
      </c>
      <c r="AL95" s="20">
        <v>33.74</v>
      </c>
      <c r="AM95" s="20">
        <v>88</v>
      </c>
      <c r="AN95" s="20">
        <v>27.16</v>
      </c>
      <c r="AO95" s="20">
        <v>38.950000000000003</v>
      </c>
      <c r="AP95" s="20">
        <v>0</v>
      </c>
      <c r="AQ95" s="20">
        <v>30.96</v>
      </c>
      <c r="AR95" s="20">
        <v>48.6</v>
      </c>
      <c r="AS95" s="20">
        <v>108.3</v>
      </c>
      <c r="AT95" s="20">
        <v>67</v>
      </c>
      <c r="AU95" s="20">
        <v>15.42</v>
      </c>
      <c r="AV95" s="20">
        <v>41</v>
      </c>
      <c r="AW95" s="20">
        <v>50.23</v>
      </c>
      <c r="AX95" s="20">
        <v>30.88</v>
      </c>
      <c r="AY95" s="20">
        <v>66.099999999999994</v>
      </c>
      <c r="AZ95" s="20">
        <v>52.25</v>
      </c>
      <c r="BA95" s="20">
        <v>52.25</v>
      </c>
      <c r="BB95" s="20">
        <v>76.8</v>
      </c>
      <c r="BC95" s="20">
        <v>40.6</v>
      </c>
      <c r="BD95" s="20">
        <v>42.67</v>
      </c>
      <c r="BE95" s="20">
        <v>26.25</v>
      </c>
      <c r="BF95" s="20">
        <v>78</v>
      </c>
      <c r="BG95" s="20">
        <v>18.72</v>
      </c>
      <c r="BH95" s="39">
        <f t="shared" si="22"/>
        <v>3688.6350000000002</v>
      </c>
      <c r="BI95" s="12"/>
      <c r="BJ95" s="12"/>
    </row>
    <row r="96" spans="1:62" ht="15.75" customHeight="1">
      <c r="A96" s="59">
        <v>27</v>
      </c>
      <c r="B96" s="62" t="s">
        <v>190</v>
      </c>
      <c r="C96" s="37" t="s">
        <v>191</v>
      </c>
      <c r="D96" s="17" t="s">
        <v>192</v>
      </c>
      <c r="E96" s="38">
        <v>208.63</v>
      </c>
      <c r="F96" s="38">
        <v>31.74</v>
      </c>
      <c r="G96" s="38">
        <v>365.95</v>
      </c>
      <c r="H96" s="38">
        <v>415.52</v>
      </c>
      <c r="I96" s="38">
        <v>102.2</v>
      </c>
      <c r="J96" s="38">
        <v>129.5</v>
      </c>
      <c r="K96" s="38">
        <v>127.23</v>
      </c>
      <c r="L96" s="38">
        <v>101.13</v>
      </c>
      <c r="M96" s="38">
        <v>193.37</v>
      </c>
      <c r="N96" s="19">
        <v>237.65</v>
      </c>
      <c r="O96" s="19">
        <v>242.65</v>
      </c>
      <c r="P96" s="19">
        <v>47.7</v>
      </c>
      <c r="Q96" s="19">
        <v>62.79</v>
      </c>
      <c r="R96" s="19">
        <v>222.78</v>
      </c>
      <c r="S96" s="19">
        <v>135.02000000000001</v>
      </c>
      <c r="T96" s="19">
        <v>52.42</v>
      </c>
      <c r="U96" s="19">
        <v>103.87</v>
      </c>
      <c r="V96" s="19">
        <v>282.74</v>
      </c>
      <c r="W96" s="19">
        <v>58.84</v>
      </c>
      <c r="X96" s="19">
        <v>99.28</v>
      </c>
      <c r="Y96" s="19">
        <v>83</v>
      </c>
      <c r="Z96" s="19">
        <v>52.92</v>
      </c>
      <c r="AA96" s="19">
        <v>77.290000000000006</v>
      </c>
      <c r="AB96" s="19">
        <v>96.58</v>
      </c>
      <c r="AC96" s="19">
        <v>130.25</v>
      </c>
      <c r="AD96" s="20">
        <v>87.19</v>
      </c>
      <c r="AE96" s="20">
        <v>63.9</v>
      </c>
      <c r="AF96" s="20">
        <v>69.5</v>
      </c>
      <c r="AG96" s="20">
        <v>94.39</v>
      </c>
      <c r="AH96" s="20">
        <v>179.14</v>
      </c>
      <c r="AI96" s="20">
        <v>90.48</v>
      </c>
      <c r="AJ96" s="20">
        <v>507.25</v>
      </c>
      <c r="AK96" s="20">
        <v>629.19000000000005</v>
      </c>
      <c r="AL96" s="20">
        <v>83.6</v>
      </c>
      <c r="AM96" s="20">
        <v>135.55000000000001</v>
      </c>
      <c r="AN96" s="20">
        <v>66.900000000000006</v>
      </c>
      <c r="AO96" s="20">
        <v>78.319999999999993</v>
      </c>
      <c r="AP96" s="20">
        <v>0.16</v>
      </c>
      <c r="AQ96" s="20">
        <v>63.65</v>
      </c>
      <c r="AR96" s="20">
        <v>77.11</v>
      </c>
      <c r="AS96" s="20">
        <v>186.71</v>
      </c>
      <c r="AT96" s="20">
        <v>102.3</v>
      </c>
      <c r="AU96" s="20">
        <v>60.06</v>
      </c>
      <c r="AV96" s="20">
        <v>0.68</v>
      </c>
      <c r="AW96" s="20">
        <v>86.3</v>
      </c>
      <c r="AX96" s="20">
        <v>58.61</v>
      </c>
      <c r="AY96" s="20">
        <v>150.29</v>
      </c>
      <c r="AZ96" s="20">
        <v>185.34</v>
      </c>
      <c r="BA96" s="20">
        <v>185.34</v>
      </c>
      <c r="BB96" s="20">
        <v>154.19999999999999</v>
      </c>
      <c r="BC96" s="20">
        <v>64.28</v>
      </c>
      <c r="BD96" s="20">
        <v>104.477</v>
      </c>
      <c r="BE96" s="20">
        <v>82.93</v>
      </c>
      <c r="BF96" s="20">
        <v>127.28</v>
      </c>
      <c r="BG96" s="20">
        <v>50.04</v>
      </c>
      <c r="BH96" s="39">
        <f t="shared" si="22"/>
        <v>7486.2169999999996</v>
      </c>
      <c r="BI96" s="12"/>
      <c r="BJ96" s="12"/>
    </row>
    <row r="97" spans="1:62" ht="15.75" customHeight="1">
      <c r="A97" s="59">
        <v>28</v>
      </c>
      <c r="B97" s="62" t="s">
        <v>193</v>
      </c>
      <c r="C97" s="37" t="s">
        <v>191</v>
      </c>
      <c r="D97" s="17" t="s">
        <v>194</v>
      </c>
      <c r="E97" s="38">
        <v>1.75</v>
      </c>
      <c r="F97" s="38">
        <v>0</v>
      </c>
      <c r="G97" s="38">
        <v>3.16</v>
      </c>
      <c r="H97" s="38">
        <v>4.5</v>
      </c>
      <c r="I97" s="38">
        <v>0.49</v>
      </c>
      <c r="J97" s="38">
        <v>0.35</v>
      </c>
      <c r="K97" s="38">
        <v>1.83</v>
      </c>
      <c r="L97" s="38">
        <v>0</v>
      </c>
      <c r="M97" s="38">
        <v>5.9</v>
      </c>
      <c r="N97" s="19">
        <v>2.85</v>
      </c>
      <c r="O97" s="19">
        <v>2.2599999999999998</v>
      </c>
      <c r="P97" s="19">
        <v>0.7</v>
      </c>
      <c r="Q97" s="19">
        <v>0.89</v>
      </c>
      <c r="R97" s="19">
        <v>1.4</v>
      </c>
      <c r="S97" s="19">
        <v>1.9</v>
      </c>
      <c r="T97" s="19">
        <v>0.6</v>
      </c>
      <c r="U97" s="19">
        <v>2.12</v>
      </c>
      <c r="V97" s="19">
        <v>1.5</v>
      </c>
      <c r="W97" s="19">
        <v>0.17499999999999999</v>
      </c>
      <c r="X97" s="19">
        <v>2.2799999999999998</v>
      </c>
      <c r="Y97" s="19">
        <v>8.6999999999999993</v>
      </c>
      <c r="Z97" s="19">
        <v>0.22500000000000001</v>
      </c>
      <c r="AA97" s="19">
        <v>2.09</v>
      </c>
      <c r="AB97" s="19">
        <v>2.2999999999999998</v>
      </c>
      <c r="AC97" s="19">
        <v>1.86</v>
      </c>
      <c r="AD97" s="20">
        <v>0.23</v>
      </c>
      <c r="AE97" s="20">
        <v>0.63</v>
      </c>
      <c r="AF97" s="20">
        <v>0.11899999999999999</v>
      </c>
      <c r="AG97" s="20">
        <v>1.35</v>
      </c>
      <c r="AH97" s="20">
        <v>4.12</v>
      </c>
      <c r="AI97" s="20">
        <v>0.7</v>
      </c>
      <c r="AJ97" s="20">
        <v>18.600000000000001</v>
      </c>
      <c r="AK97" s="20">
        <v>2.97</v>
      </c>
      <c r="AL97" s="20">
        <v>1.97</v>
      </c>
      <c r="AM97" s="20">
        <v>0.65</v>
      </c>
      <c r="AN97" s="20">
        <v>2.4500000000000002</v>
      </c>
      <c r="AO97" s="20">
        <v>0.71199999999999997</v>
      </c>
      <c r="AP97" s="20">
        <v>0</v>
      </c>
      <c r="AQ97" s="20">
        <v>0.35</v>
      </c>
      <c r="AR97" s="20">
        <v>1.49</v>
      </c>
      <c r="AS97" s="20">
        <v>4.2699999999999996</v>
      </c>
      <c r="AT97" s="20">
        <v>2.0499999999999998</v>
      </c>
      <c r="AU97" s="20">
        <v>1.75</v>
      </c>
      <c r="AV97" s="20">
        <v>0</v>
      </c>
      <c r="AW97" s="20">
        <v>1.0900000000000001</v>
      </c>
      <c r="AX97" s="20">
        <v>0.7</v>
      </c>
      <c r="AY97" s="20">
        <v>1.8</v>
      </c>
      <c r="AZ97" s="20">
        <v>0.8</v>
      </c>
      <c r="BA97" s="20">
        <v>0.8</v>
      </c>
      <c r="BB97" s="20">
        <v>0.41</v>
      </c>
      <c r="BC97" s="20">
        <v>3.15</v>
      </c>
      <c r="BD97" s="20">
        <v>0.30599999999999999</v>
      </c>
      <c r="BE97" s="20">
        <v>0.7</v>
      </c>
      <c r="BF97" s="20">
        <v>1.4</v>
      </c>
      <c r="BG97" s="20">
        <v>0.14000000000000001</v>
      </c>
      <c r="BH97" s="39">
        <f t="shared" si="22"/>
        <v>105.53700000000001</v>
      </c>
      <c r="BI97" s="12"/>
      <c r="BJ97" s="12"/>
    </row>
    <row r="98" spans="1:62" ht="15.75" customHeight="1">
      <c r="A98" s="59"/>
      <c r="B98" s="60" t="s">
        <v>195</v>
      </c>
      <c r="C98" s="12"/>
      <c r="D98" s="49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1"/>
      <c r="BI98" s="12"/>
      <c r="BJ98" s="12"/>
    </row>
    <row r="99" spans="1:62" ht="15.75" customHeight="1">
      <c r="A99" s="63">
        <v>29</v>
      </c>
      <c r="B99" s="64" t="s">
        <v>196</v>
      </c>
      <c r="C99" s="56" t="s">
        <v>82</v>
      </c>
      <c r="D99" s="65" t="s">
        <v>197</v>
      </c>
      <c r="E99" s="30">
        <v>0.21360000000000001</v>
      </c>
      <c r="F99" s="30">
        <v>1.8200000000000001E-2</v>
      </c>
      <c r="G99" s="30">
        <v>0.36899999999999999</v>
      </c>
      <c r="H99" s="30">
        <v>0.5091</v>
      </c>
      <c r="I99" s="30">
        <v>0.77139999999999997</v>
      </c>
      <c r="J99" s="30">
        <v>0</v>
      </c>
      <c r="K99" s="30">
        <v>0.32140000000000002</v>
      </c>
      <c r="L99" s="30">
        <v>0</v>
      </c>
      <c r="M99" s="30">
        <v>2.6700000000000002E-2</v>
      </c>
      <c r="N99" s="30">
        <v>0</v>
      </c>
      <c r="O99" s="30">
        <v>0</v>
      </c>
      <c r="P99" s="30">
        <v>0</v>
      </c>
      <c r="Q99" s="30">
        <v>0</v>
      </c>
      <c r="R99" s="30">
        <v>0.85419999999999996</v>
      </c>
      <c r="S99" s="30">
        <v>0</v>
      </c>
      <c r="T99" s="30">
        <v>0</v>
      </c>
      <c r="U99" s="30">
        <v>0</v>
      </c>
      <c r="V99" s="30">
        <v>0.82430000000000003</v>
      </c>
      <c r="W99" s="30">
        <v>0</v>
      </c>
      <c r="X99" s="30">
        <v>0</v>
      </c>
      <c r="Y99" s="30">
        <v>0</v>
      </c>
      <c r="Z99" s="30">
        <v>0.04</v>
      </c>
      <c r="AA99" s="29">
        <v>0</v>
      </c>
      <c r="AB99" s="30">
        <v>0</v>
      </c>
      <c r="AC99" s="30">
        <v>0.83779999999999999</v>
      </c>
      <c r="AD99" s="30">
        <v>0</v>
      </c>
      <c r="AE99" s="29">
        <v>0.36</v>
      </c>
      <c r="AF99" s="30">
        <v>0</v>
      </c>
      <c r="AG99" s="30">
        <v>0.89470000000000005</v>
      </c>
      <c r="AH99" s="30">
        <v>0.79549999999999998</v>
      </c>
      <c r="AI99" s="30">
        <v>0.88460000000000005</v>
      </c>
      <c r="AJ99" s="30">
        <v>0.77029999999999998</v>
      </c>
      <c r="AK99" s="30">
        <v>0.77780000000000005</v>
      </c>
      <c r="AL99" s="29">
        <v>0</v>
      </c>
      <c r="AM99" s="29">
        <v>0.82540000000000002</v>
      </c>
      <c r="AN99" s="30">
        <v>0.83330000000000004</v>
      </c>
      <c r="AO99" s="30">
        <v>0</v>
      </c>
      <c r="AP99" s="30">
        <v>0</v>
      </c>
      <c r="AQ99" s="30">
        <v>0.76919999999999999</v>
      </c>
      <c r="AR99" s="30">
        <v>0</v>
      </c>
      <c r="AS99" s="30">
        <v>0.76670000000000005</v>
      </c>
      <c r="AT99" s="30">
        <v>0.1071</v>
      </c>
      <c r="AU99" s="30">
        <v>0</v>
      </c>
      <c r="AV99" s="29">
        <v>0</v>
      </c>
      <c r="AW99" s="30">
        <v>0.74629999999999996</v>
      </c>
      <c r="AX99" s="30">
        <v>0</v>
      </c>
      <c r="AY99" s="30">
        <v>0</v>
      </c>
      <c r="AZ99" s="30">
        <v>0.74550000000000005</v>
      </c>
      <c r="BA99" s="30">
        <v>0.74550000000000005</v>
      </c>
      <c r="BB99" s="30">
        <v>0.97</v>
      </c>
      <c r="BC99" s="30">
        <v>0.43330000000000002</v>
      </c>
      <c r="BD99" s="30">
        <v>0</v>
      </c>
      <c r="BE99" s="30">
        <v>0</v>
      </c>
      <c r="BF99" s="30">
        <v>0.4</v>
      </c>
      <c r="BG99" s="30">
        <v>0.44</v>
      </c>
      <c r="BH99" s="32">
        <f t="shared" ref="BH99:BH103" si="23">AVERAGE(E99:BG99)</f>
        <v>0.31001636363636359</v>
      </c>
      <c r="BI99" s="31"/>
      <c r="BJ99" s="31"/>
    </row>
    <row r="100" spans="1:62" ht="15.75" customHeight="1">
      <c r="A100" s="66">
        <v>30</v>
      </c>
      <c r="B100" s="64" t="s">
        <v>198</v>
      </c>
      <c r="C100" s="56" t="s">
        <v>82</v>
      </c>
      <c r="D100" s="65" t="s">
        <v>197</v>
      </c>
      <c r="E100" s="30">
        <v>0.78639999999999999</v>
      </c>
      <c r="F100" s="30">
        <v>0.98180000000000001</v>
      </c>
      <c r="G100" s="30">
        <v>0.61899999999999999</v>
      </c>
      <c r="H100" s="30">
        <v>0.48180000000000001</v>
      </c>
      <c r="I100" s="30">
        <v>0.2286</v>
      </c>
      <c r="J100" s="30">
        <v>1</v>
      </c>
      <c r="K100" s="30">
        <v>0.67859999999999998</v>
      </c>
      <c r="L100" s="30">
        <v>1</v>
      </c>
      <c r="M100" s="30">
        <v>0.97330000000000005</v>
      </c>
      <c r="N100" s="30">
        <v>1</v>
      </c>
      <c r="O100" s="30">
        <v>1</v>
      </c>
      <c r="P100" s="30">
        <v>1</v>
      </c>
      <c r="Q100" s="30">
        <v>1</v>
      </c>
      <c r="R100" s="30">
        <v>0.14580000000000001</v>
      </c>
      <c r="S100" s="30">
        <v>1</v>
      </c>
      <c r="T100" s="30">
        <v>1</v>
      </c>
      <c r="U100" s="30">
        <v>1</v>
      </c>
      <c r="V100" s="30">
        <v>0.1757</v>
      </c>
      <c r="W100" s="30">
        <v>1</v>
      </c>
      <c r="X100" s="30">
        <v>1</v>
      </c>
      <c r="Y100" s="30">
        <v>1</v>
      </c>
      <c r="Z100" s="30">
        <v>0.96</v>
      </c>
      <c r="AA100" s="29">
        <v>1</v>
      </c>
      <c r="AB100" s="30">
        <v>1</v>
      </c>
      <c r="AC100" s="30">
        <v>0.16220000000000001</v>
      </c>
      <c r="AD100" s="30">
        <v>1</v>
      </c>
      <c r="AE100" s="29">
        <v>0.6</v>
      </c>
      <c r="AF100" s="30">
        <v>1</v>
      </c>
      <c r="AG100" s="30">
        <v>0.1053</v>
      </c>
      <c r="AH100" s="30">
        <v>0.20449999999999999</v>
      </c>
      <c r="AI100" s="30">
        <v>0.1154</v>
      </c>
      <c r="AJ100" s="30">
        <v>0.22969999999999999</v>
      </c>
      <c r="AK100" s="30">
        <v>0.22220000000000001</v>
      </c>
      <c r="AL100" s="29">
        <v>1</v>
      </c>
      <c r="AM100" s="29">
        <v>0.17460000000000001</v>
      </c>
      <c r="AN100" s="30">
        <v>0.16669999999999999</v>
      </c>
      <c r="AO100" s="30">
        <v>1</v>
      </c>
      <c r="AP100" s="30">
        <v>1</v>
      </c>
      <c r="AQ100" s="30">
        <v>0.23080000000000001</v>
      </c>
      <c r="AR100" s="30">
        <v>1</v>
      </c>
      <c r="AS100" s="30">
        <v>0.23330000000000001</v>
      </c>
      <c r="AT100" s="30">
        <v>0.89290000000000003</v>
      </c>
      <c r="AU100" s="30">
        <v>1</v>
      </c>
      <c r="AV100" s="29">
        <v>1</v>
      </c>
      <c r="AW100" s="30">
        <v>0.253</v>
      </c>
      <c r="AX100" s="30">
        <v>1</v>
      </c>
      <c r="AY100" s="30">
        <v>1</v>
      </c>
      <c r="AZ100" s="30">
        <v>0.2545</v>
      </c>
      <c r="BA100" s="30">
        <v>0.25</v>
      </c>
      <c r="BB100" s="30">
        <v>0.99029999999999996</v>
      </c>
      <c r="BC100" s="30">
        <v>0.56669999999999998</v>
      </c>
      <c r="BD100" s="30">
        <v>1</v>
      </c>
      <c r="BE100" s="30">
        <v>1</v>
      </c>
      <c r="BF100" s="30">
        <v>0.6</v>
      </c>
      <c r="BG100" s="30">
        <v>0.55559999999999998</v>
      </c>
      <c r="BH100" s="32">
        <f t="shared" si="23"/>
        <v>0.7061581818181818</v>
      </c>
      <c r="BI100" s="31"/>
      <c r="BJ100" s="31"/>
    </row>
    <row r="101" spans="1:62" ht="15.75" customHeight="1">
      <c r="A101" s="66">
        <v>31</v>
      </c>
      <c r="B101" s="64" t="s">
        <v>199</v>
      </c>
      <c r="C101" s="56" t="s">
        <v>82</v>
      </c>
      <c r="D101" s="65" t="s">
        <v>197</v>
      </c>
      <c r="E101" s="30">
        <v>0</v>
      </c>
      <c r="F101" s="30">
        <v>0</v>
      </c>
      <c r="G101" s="30">
        <v>1.1900000000000001E-2</v>
      </c>
      <c r="H101" s="30">
        <v>9.1000000000000004E-3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29">
        <v>0</v>
      </c>
      <c r="AB101" s="30">
        <v>0</v>
      </c>
      <c r="AC101" s="30">
        <v>0</v>
      </c>
      <c r="AD101" s="30">
        <v>0</v>
      </c>
      <c r="AE101" s="29">
        <v>0.04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29">
        <v>0</v>
      </c>
      <c r="AM101" s="29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0</v>
      </c>
      <c r="AU101" s="30">
        <v>0</v>
      </c>
      <c r="AV101" s="29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2">
        <f t="shared" si="23"/>
        <v>1.109090909090909E-3</v>
      </c>
      <c r="BI101" s="31"/>
      <c r="BJ101" s="31"/>
    </row>
    <row r="102" spans="1:62" ht="15.75" customHeight="1">
      <c r="A102" s="66">
        <v>32</v>
      </c>
      <c r="B102" s="64" t="s">
        <v>200</v>
      </c>
      <c r="C102" s="56" t="s">
        <v>82</v>
      </c>
      <c r="D102" s="65" t="s">
        <v>197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29">
        <v>0</v>
      </c>
      <c r="AB102" s="30">
        <v>0</v>
      </c>
      <c r="AC102" s="30">
        <v>0</v>
      </c>
      <c r="AD102" s="30">
        <v>0</v>
      </c>
      <c r="AE102" s="29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29">
        <v>0</v>
      </c>
      <c r="AM102" s="29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  <c r="AU102" s="30">
        <v>0</v>
      </c>
      <c r="AV102" s="29">
        <v>0</v>
      </c>
      <c r="AW102" s="30">
        <v>0</v>
      </c>
      <c r="AX102" s="30">
        <v>0</v>
      </c>
      <c r="AY102" s="30">
        <v>0</v>
      </c>
      <c r="AZ102" s="30">
        <v>0</v>
      </c>
      <c r="BA102" s="30">
        <v>0</v>
      </c>
      <c r="BB102" s="30">
        <v>0</v>
      </c>
      <c r="BC102" s="30">
        <v>0</v>
      </c>
      <c r="BD102" s="30">
        <v>0</v>
      </c>
      <c r="BE102" s="30">
        <v>0</v>
      </c>
      <c r="BF102" s="30">
        <v>0</v>
      </c>
      <c r="BG102" s="30">
        <v>0</v>
      </c>
      <c r="BH102" s="32">
        <f t="shared" si="23"/>
        <v>0</v>
      </c>
      <c r="BI102" s="31"/>
      <c r="BJ102" s="31"/>
    </row>
    <row r="103" spans="1:62" ht="15.75" customHeight="1">
      <c r="A103" s="66">
        <v>33</v>
      </c>
      <c r="B103" s="64" t="s">
        <v>201</v>
      </c>
      <c r="C103" s="56" t="s">
        <v>82</v>
      </c>
      <c r="D103" s="65" t="s">
        <v>197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29">
        <v>0</v>
      </c>
      <c r="AB103" s="30">
        <v>0</v>
      </c>
      <c r="AC103" s="30">
        <v>0</v>
      </c>
      <c r="AD103" s="30">
        <v>0</v>
      </c>
      <c r="AE103" s="29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29">
        <v>0</v>
      </c>
      <c r="AM103" s="29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29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0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2">
        <f t="shared" si="23"/>
        <v>0</v>
      </c>
      <c r="BI103" s="31"/>
      <c r="BJ103" s="31"/>
    </row>
    <row r="104" spans="1:62" ht="15.75" customHeight="1">
      <c r="A104" s="66"/>
      <c r="B104" s="67" t="s">
        <v>202</v>
      </c>
      <c r="C104" s="31"/>
      <c r="D104" s="65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1"/>
      <c r="BI104" s="31"/>
      <c r="BJ104" s="31"/>
    </row>
    <row r="105" spans="1:62" ht="15.75" customHeight="1">
      <c r="A105" s="66">
        <v>34</v>
      </c>
      <c r="B105" s="64" t="s">
        <v>196</v>
      </c>
      <c r="C105" s="56" t="s">
        <v>82</v>
      </c>
      <c r="D105" s="56" t="s">
        <v>203</v>
      </c>
      <c r="E105" s="30">
        <v>9.7000000000000003E-3</v>
      </c>
      <c r="F105" s="30">
        <v>1.8200000000000001E-2</v>
      </c>
      <c r="G105" s="30">
        <v>9.5200000000000007E-2</v>
      </c>
      <c r="H105" s="30">
        <v>0</v>
      </c>
      <c r="I105" s="30">
        <v>0.45710000000000001</v>
      </c>
      <c r="J105" s="30">
        <v>0.1</v>
      </c>
      <c r="K105" s="30">
        <v>0</v>
      </c>
      <c r="L105" s="30">
        <v>0.12</v>
      </c>
      <c r="M105" s="30">
        <v>0.32</v>
      </c>
      <c r="N105" s="30">
        <v>0.2</v>
      </c>
      <c r="O105" s="30">
        <v>0.30299999999999999</v>
      </c>
      <c r="P105" s="30">
        <v>0.19439999999999999</v>
      </c>
      <c r="Q105" s="30">
        <v>0.32690000000000002</v>
      </c>
      <c r="R105" s="30">
        <v>0.47920000000000001</v>
      </c>
      <c r="S105" s="30">
        <v>0</v>
      </c>
      <c r="T105" s="30">
        <v>0.17649999999999999</v>
      </c>
      <c r="U105" s="30">
        <v>0.21210000000000001</v>
      </c>
      <c r="V105" s="30">
        <v>0.45950000000000002</v>
      </c>
      <c r="W105" s="30">
        <v>4.3499999999999997E-2</v>
      </c>
      <c r="X105" s="30">
        <v>7.1400000000000005E-2</v>
      </c>
      <c r="Y105" s="30">
        <v>0.15379999999999999</v>
      </c>
      <c r="Z105" s="30">
        <v>0.16</v>
      </c>
      <c r="AA105" s="29">
        <v>0.48</v>
      </c>
      <c r="AB105" s="29">
        <v>0.27779999999999999</v>
      </c>
      <c r="AC105" s="29">
        <v>0.43240000000000001</v>
      </c>
      <c r="AD105" s="29">
        <v>0.1429</v>
      </c>
      <c r="AE105" s="29">
        <v>0.52</v>
      </c>
      <c r="AF105" s="29">
        <v>4.2599999999999999E-2</v>
      </c>
      <c r="AG105" s="29">
        <v>0.56140000000000001</v>
      </c>
      <c r="AH105" s="29">
        <v>0.38640000000000002</v>
      </c>
      <c r="AI105" s="29">
        <v>0.53849999999999998</v>
      </c>
      <c r="AJ105" s="29">
        <v>0.37840000000000001</v>
      </c>
      <c r="AK105" s="29">
        <v>0.48149999999999998</v>
      </c>
      <c r="AL105" s="29">
        <v>2.7E-2</v>
      </c>
      <c r="AM105" s="29">
        <v>0.47620000000000001</v>
      </c>
      <c r="AN105" s="29">
        <v>0.20449999999999999</v>
      </c>
      <c r="AO105" s="29">
        <v>0.28570000000000001</v>
      </c>
      <c r="AP105" s="29">
        <v>0.1731</v>
      </c>
      <c r="AQ105" s="29">
        <v>0.34620000000000001</v>
      </c>
      <c r="AR105" s="29">
        <v>0.02</v>
      </c>
      <c r="AS105" s="29">
        <v>0.5333</v>
      </c>
      <c r="AT105" s="29">
        <v>0.46429999999999999</v>
      </c>
      <c r="AU105" s="29">
        <v>3.4500000000000003E-2</v>
      </c>
      <c r="AV105" s="29">
        <v>0</v>
      </c>
      <c r="AW105" s="29">
        <v>0.47760000000000002</v>
      </c>
      <c r="AX105" s="29">
        <v>3.1300000000000001E-2</v>
      </c>
      <c r="AY105" s="29">
        <v>0.1268</v>
      </c>
      <c r="AZ105" s="29">
        <v>0.49009999999999998</v>
      </c>
      <c r="BA105" s="29">
        <v>0.49009999999999998</v>
      </c>
      <c r="BB105" s="29">
        <v>3.8800000000000001E-2</v>
      </c>
      <c r="BC105" s="29">
        <v>0</v>
      </c>
      <c r="BD105" s="29">
        <v>0</v>
      </c>
      <c r="BE105" s="29">
        <v>0.21210000000000001</v>
      </c>
      <c r="BF105" s="29">
        <v>0</v>
      </c>
      <c r="BG105" s="29">
        <v>0</v>
      </c>
      <c r="BH105" s="32">
        <f t="shared" ref="BH105:BH109" si="24">AVERAGE(E105:BG105)</f>
        <v>0.22861818181818178</v>
      </c>
      <c r="BI105" s="31"/>
      <c r="BJ105" s="31"/>
    </row>
    <row r="106" spans="1:62" ht="15.75" customHeight="1">
      <c r="A106" s="66">
        <v>35</v>
      </c>
      <c r="B106" s="64" t="s">
        <v>198</v>
      </c>
      <c r="C106" s="56" t="s">
        <v>82</v>
      </c>
      <c r="D106" s="56" t="s">
        <v>203</v>
      </c>
      <c r="E106" s="30">
        <v>0.28160000000000002</v>
      </c>
      <c r="F106" s="30">
        <v>5.45E-2</v>
      </c>
      <c r="G106" s="30">
        <v>0.45240000000000002</v>
      </c>
      <c r="H106" s="30">
        <v>0.37269999999999998</v>
      </c>
      <c r="I106" s="30">
        <v>0.54290000000000005</v>
      </c>
      <c r="J106" s="30">
        <v>0.9</v>
      </c>
      <c r="K106" s="30">
        <v>0.33929999999999999</v>
      </c>
      <c r="L106" s="30">
        <v>0.88</v>
      </c>
      <c r="M106" s="30">
        <v>0.68</v>
      </c>
      <c r="N106" s="30">
        <v>0.26669999999999999</v>
      </c>
      <c r="O106" s="30">
        <v>0.69699999999999995</v>
      </c>
      <c r="P106" s="30">
        <v>0.80559999999999998</v>
      </c>
      <c r="Q106" s="30">
        <v>0.67310000000000003</v>
      </c>
      <c r="R106" s="30">
        <v>0.52080000000000004</v>
      </c>
      <c r="S106" s="30">
        <v>1</v>
      </c>
      <c r="T106" s="30">
        <v>0.82350000000000001</v>
      </c>
      <c r="U106" s="30">
        <v>0.78790000000000004</v>
      </c>
      <c r="V106" s="30">
        <v>0.54049999999999998</v>
      </c>
      <c r="W106" s="30">
        <v>0.91300000000000003</v>
      </c>
      <c r="X106" s="30">
        <v>0.92859999999999998</v>
      </c>
      <c r="Y106" s="30">
        <v>0.84619999999999995</v>
      </c>
      <c r="Z106" s="30">
        <v>0.84</v>
      </c>
      <c r="AA106" s="29">
        <v>0.52</v>
      </c>
      <c r="AB106" s="29">
        <v>0.72219999999999995</v>
      </c>
      <c r="AC106" s="29">
        <v>0.56759999999999999</v>
      </c>
      <c r="AD106" s="29">
        <v>0.85709999999999997</v>
      </c>
      <c r="AE106" s="29">
        <v>0.44</v>
      </c>
      <c r="AF106" s="29">
        <v>0.95740000000000003</v>
      </c>
      <c r="AG106" s="29">
        <v>0.43859999999999999</v>
      </c>
      <c r="AH106" s="29">
        <v>0.61360000000000003</v>
      </c>
      <c r="AI106" s="29">
        <v>0.46150000000000002</v>
      </c>
      <c r="AJ106" s="29">
        <v>0.62160000000000004</v>
      </c>
      <c r="AK106" s="29">
        <v>0.51849999999999996</v>
      </c>
      <c r="AL106" s="29">
        <v>0.97299999999999998</v>
      </c>
      <c r="AM106" s="29">
        <v>0.52380000000000004</v>
      </c>
      <c r="AN106" s="29">
        <v>0.77270000000000005</v>
      </c>
      <c r="AO106" s="29">
        <v>0.71430000000000005</v>
      </c>
      <c r="AP106" s="29">
        <v>0.82689999999999997</v>
      </c>
      <c r="AQ106" s="29">
        <v>0.65380000000000005</v>
      </c>
      <c r="AR106" s="29">
        <v>0.96</v>
      </c>
      <c r="AS106" s="29">
        <v>0.45</v>
      </c>
      <c r="AT106" s="29">
        <v>0.53569999999999995</v>
      </c>
      <c r="AU106" s="29">
        <v>0.96550000000000002</v>
      </c>
      <c r="AV106" s="29">
        <v>1</v>
      </c>
      <c r="AW106" s="29">
        <v>0.52239999999999998</v>
      </c>
      <c r="AX106" s="29">
        <v>0.96879999999999999</v>
      </c>
      <c r="AY106" s="29">
        <v>0.87319999999999998</v>
      </c>
      <c r="AZ106" s="29">
        <v>0.5091</v>
      </c>
      <c r="BA106" s="29">
        <v>0.5091</v>
      </c>
      <c r="BB106" s="29">
        <v>0.96120000000000005</v>
      </c>
      <c r="BC106" s="29">
        <v>0.7</v>
      </c>
      <c r="BD106" s="29">
        <v>3.5700000000000003E-2</v>
      </c>
      <c r="BE106" s="29">
        <v>0.78790000000000004</v>
      </c>
      <c r="BF106" s="29">
        <v>0.28570000000000001</v>
      </c>
      <c r="BG106" s="29">
        <v>0.44440000000000002</v>
      </c>
      <c r="BH106" s="32">
        <f t="shared" si="24"/>
        <v>0.65159272727272732</v>
      </c>
      <c r="BI106" s="31"/>
      <c r="BJ106" s="31"/>
    </row>
    <row r="107" spans="1:62" ht="15.75" customHeight="1">
      <c r="A107" s="66">
        <v>36</v>
      </c>
      <c r="B107" s="64" t="s">
        <v>199</v>
      </c>
      <c r="C107" s="56" t="s">
        <v>82</v>
      </c>
      <c r="D107" s="56" t="s">
        <v>203</v>
      </c>
      <c r="E107" s="30">
        <v>0.7087</v>
      </c>
      <c r="F107" s="30">
        <v>0.92730000000000001</v>
      </c>
      <c r="G107" s="30">
        <v>0.45240000000000002</v>
      </c>
      <c r="H107" s="30">
        <v>0.62729999999999997</v>
      </c>
      <c r="I107" s="30">
        <v>0</v>
      </c>
      <c r="J107" s="30">
        <v>0</v>
      </c>
      <c r="K107" s="30">
        <v>0.66069999999999995</v>
      </c>
      <c r="L107" s="30">
        <v>0</v>
      </c>
      <c r="M107" s="30">
        <v>0</v>
      </c>
      <c r="N107" s="30">
        <v>0.26669999999999999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4.3499999999999997E-2</v>
      </c>
      <c r="X107" s="30">
        <v>0</v>
      </c>
      <c r="Y107" s="30">
        <v>0</v>
      </c>
      <c r="Z107" s="30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0.04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1.67E-2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29">
        <v>0</v>
      </c>
      <c r="BA107" s="29">
        <v>0</v>
      </c>
      <c r="BB107" s="29">
        <v>0</v>
      </c>
      <c r="BC107" s="29">
        <v>0.3</v>
      </c>
      <c r="BD107" s="29">
        <v>0.96430000000000005</v>
      </c>
      <c r="BE107" s="29">
        <v>0</v>
      </c>
      <c r="BF107" s="29">
        <v>0.71430000000000005</v>
      </c>
      <c r="BG107" s="29">
        <v>0.55559999999999998</v>
      </c>
      <c r="BH107" s="32">
        <f t="shared" si="24"/>
        <v>0.11413636363636363</v>
      </c>
      <c r="BI107" s="31"/>
      <c r="BJ107" s="31"/>
    </row>
    <row r="108" spans="1:62" ht="15.75" customHeight="1">
      <c r="A108" s="66">
        <v>37</v>
      </c>
      <c r="B108" s="64" t="s">
        <v>200</v>
      </c>
      <c r="C108" s="56" t="s">
        <v>82</v>
      </c>
      <c r="D108" s="56" t="s">
        <v>203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0.26669999999999999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32">
        <f t="shared" si="24"/>
        <v>4.8490909090909088E-3</v>
      </c>
      <c r="BI108" s="31"/>
      <c r="BJ108" s="31"/>
    </row>
    <row r="109" spans="1:62" ht="15.75" customHeight="1">
      <c r="A109" s="66">
        <v>38</v>
      </c>
      <c r="B109" s="64" t="s">
        <v>201</v>
      </c>
      <c r="C109" s="56" t="s">
        <v>82</v>
      </c>
      <c r="D109" s="56" t="s">
        <v>203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2.2700000000000001E-2</v>
      </c>
      <c r="AO109" s="29">
        <v>0</v>
      </c>
      <c r="AP109" s="29">
        <v>0</v>
      </c>
      <c r="AQ109" s="29">
        <v>0</v>
      </c>
      <c r="AR109" s="29">
        <v>0.02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32">
        <f t="shared" si="24"/>
        <v>7.7636363636363645E-4</v>
      </c>
      <c r="BI109" s="31"/>
      <c r="BJ109" s="31"/>
    </row>
    <row r="110" spans="1:62" ht="15.75" customHeight="1">
      <c r="A110" s="66"/>
      <c r="B110" s="60" t="s">
        <v>204</v>
      </c>
      <c r="C110" s="31"/>
      <c r="D110" s="65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1"/>
      <c r="BI110" s="31"/>
      <c r="BJ110" s="31"/>
    </row>
    <row r="111" spans="1:62" ht="15.75" customHeight="1">
      <c r="A111" s="66">
        <v>39</v>
      </c>
      <c r="B111" s="64" t="s">
        <v>205</v>
      </c>
      <c r="C111" s="56" t="s">
        <v>82</v>
      </c>
      <c r="D111" s="56" t="s">
        <v>203</v>
      </c>
      <c r="E111" s="30">
        <v>0.65329999999999999</v>
      </c>
      <c r="F111" s="30">
        <v>0.71209999999999996</v>
      </c>
      <c r="G111" s="30">
        <v>0.71260000000000001</v>
      </c>
      <c r="H111" s="30">
        <v>0.65180000000000005</v>
      </c>
      <c r="I111" s="30">
        <v>0.64419999999999999</v>
      </c>
      <c r="J111" s="30">
        <v>0.52939999999999998</v>
      </c>
      <c r="K111" s="30">
        <v>0.5595</v>
      </c>
      <c r="L111" s="30">
        <v>0.62709999999999999</v>
      </c>
      <c r="M111" s="30">
        <v>0.55330000000000001</v>
      </c>
      <c r="N111" s="30">
        <v>0.62360000000000004</v>
      </c>
      <c r="O111" s="30">
        <v>0.52529999999999999</v>
      </c>
      <c r="P111" s="30">
        <v>0.57410000000000005</v>
      </c>
      <c r="Q111" s="30">
        <v>0.59619999999999995</v>
      </c>
      <c r="R111" s="30">
        <v>0.65029999999999999</v>
      </c>
      <c r="S111" s="30">
        <v>0.48920000000000002</v>
      </c>
      <c r="T111" s="30">
        <v>0.58819999999999995</v>
      </c>
      <c r="U111" s="30">
        <v>0.4899</v>
      </c>
      <c r="V111" s="30">
        <v>0.66820000000000002</v>
      </c>
      <c r="W111" s="30">
        <v>0.71109999999999995</v>
      </c>
      <c r="X111" s="30">
        <v>0.48370000000000002</v>
      </c>
      <c r="Y111" s="30">
        <v>0.56950000000000001</v>
      </c>
      <c r="Z111" s="30">
        <v>0.64</v>
      </c>
      <c r="AA111" s="29">
        <v>0.44</v>
      </c>
      <c r="AB111" s="29">
        <v>0.61729999999999996</v>
      </c>
      <c r="AC111" s="29">
        <v>0.75229999999999997</v>
      </c>
      <c r="AD111" s="29">
        <v>0.73860000000000003</v>
      </c>
      <c r="AE111" s="29">
        <v>0.34</v>
      </c>
      <c r="AF111" s="29">
        <v>0.72589999999999999</v>
      </c>
      <c r="AG111" s="29">
        <v>0.64219999999999999</v>
      </c>
      <c r="AH111" s="29">
        <v>0.64639999999999997</v>
      </c>
      <c r="AI111" s="29">
        <v>0.6774</v>
      </c>
      <c r="AJ111" s="29">
        <v>0.65459999999999996</v>
      </c>
      <c r="AK111" s="29">
        <v>0.70279999999999998</v>
      </c>
      <c r="AL111" s="29">
        <v>0.62</v>
      </c>
      <c r="AM111" s="29">
        <v>0.63500000000000001</v>
      </c>
      <c r="AN111" s="29">
        <v>0.69140000000000001</v>
      </c>
      <c r="AO111" s="29">
        <v>0.58679999999999999</v>
      </c>
      <c r="AP111" s="29">
        <v>0.59030000000000005</v>
      </c>
      <c r="AQ111" s="29">
        <v>0.63870000000000005</v>
      </c>
      <c r="AR111" s="29">
        <v>0.70669999999999999</v>
      </c>
      <c r="AS111" s="29">
        <v>0.66020000000000001</v>
      </c>
      <c r="AT111" s="29">
        <v>0.63690000000000002</v>
      </c>
      <c r="AU111" s="29">
        <v>0.7399</v>
      </c>
      <c r="AV111" s="29">
        <v>0.63</v>
      </c>
      <c r="AW111" s="29">
        <v>0.6633</v>
      </c>
      <c r="AX111" s="29">
        <v>0.51080000000000003</v>
      </c>
      <c r="AY111" s="29">
        <v>0.60809999999999997</v>
      </c>
      <c r="AZ111" s="29">
        <v>0.64849999999999997</v>
      </c>
      <c r="BA111" s="29">
        <v>0.69089999999999996</v>
      </c>
      <c r="BB111" s="29">
        <v>0.5373</v>
      </c>
      <c r="BC111" s="29">
        <v>0.6149</v>
      </c>
      <c r="BD111" s="29">
        <v>0.81930000000000003</v>
      </c>
      <c r="BE111" s="29">
        <v>0.69310000000000005</v>
      </c>
      <c r="BF111" s="29">
        <v>0.6</v>
      </c>
      <c r="BG111" s="29">
        <v>0.70369999999999999</v>
      </c>
      <c r="BH111" s="32">
        <f t="shared" ref="BH111:BH112" si="25">AVERAGE(E111:BG111)</f>
        <v>0.62574363636363628</v>
      </c>
      <c r="BI111" s="31"/>
      <c r="BJ111" s="31"/>
    </row>
    <row r="112" spans="1:62" ht="15.75" customHeight="1">
      <c r="A112" s="66">
        <v>40</v>
      </c>
      <c r="B112" s="64" t="s">
        <v>206</v>
      </c>
      <c r="C112" s="56" t="s">
        <v>82</v>
      </c>
      <c r="D112" s="56" t="s">
        <v>203</v>
      </c>
      <c r="E112" s="30">
        <f t="shared" ref="E112:BG112" si="26">100%-E111</f>
        <v>0.34670000000000001</v>
      </c>
      <c r="F112" s="30">
        <f t="shared" si="26"/>
        <v>0.28790000000000004</v>
      </c>
      <c r="G112" s="30">
        <f t="shared" si="26"/>
        <v>0.28739999999999999</v>
      </c>
      <c r="H112" s="30">
        <f t="shared" si="26"/>
        <v>0.34819999999999995</v>
      </c>
      <c r="I112" s="30">
        <f t="shared" si="26"/>
        <v>0.35580000000000001</v>
      </c>
      <c r="J112" s="30">
        <f t="shared" si="26"/>
        <v>0.47060000000000002</v>
      </c>
      <c r="K112" s="30">
        <f t="shared" si="26"/>
        <v>0.4405</v>
      </c>
      <c r="L112" s="30">
        <f t="shared" si="26"/>
        <v>0.37290000000000001</v>
      </c>
      <c r="M112" s="30">
        <f t="shared" si="26"/>
        <v>0.44669999999999999</v>
      </c>
      <c r="N112" s="30">
        <f t="shared" si="26"/>
        <v>0.37639999999999996</v>
      </c>
      <c r="O112" s="30">
        <f t="shared" si="26"/>
        <v>0.47470000000000001</v>
      </c>
      <c r="P112" s="30">
        <f t="shared" si="26"/>
        <v>0.42589999999999995</v>
      </c>
      <c r="Q112" s="30">
        <f t="shared" si="26"/>
        <v>0.40380000000000005</v>
      </c>
      <c r="R112" s="30">
        <f t="shared" si="26"/>
        <v>0.34970000000000001</v>
      </c>
      <c r="S112" s="30">
        <f t="shared" si="26"/>
        <v>0.51079999999999992</v>
      </c>
      <c r="T112" s="30">
        <f t="shared" si="26"/>
        <v>0.41180000000000005</v>
      </c>
      <c r="U112" s="30">
        <f t="shared" si="26"/>
        <v>0.5101</v>
      </c>
      <c r="V112" s="30">
        <f t="shared" si="26"/>
        <v>0.33179999999999998</v>
      </c>
      <c r="W112" s="30">
        <f t="shared" si="26"/>
        <v>0.28890000000000005</v>
      </c>
      <c r="X112" s="30">
        <f t="shared" si="26"/>
        <v>0.51629999999999998</v>
      </c>
      <c r="Y112" s="30">
        <f t="shared" si="26"/>
        <v>0.43049999999999999</v>
      </c>
      <c r="Z112" s="30">
        <f t="shared" si="26"/>
        <v>0.36</v>
      </c>
      <c r="AA112" s="30">
        <f t="shared" si="26"/>
        <v>0.56000000000000005</v>
      </c>
      <c r="AB112" s="30">
        <f t="shared" si="26"/>
        <v>0.38270000000000004</v>
      </c>
      <c r="AC112" s="30">
        <f t="shared" si="26"/>
        <v>0.24770000000000003</v>
      </c>
      <c r="AD112" s="30">
        <f t="shared" si="26"/>
        <v>0.26139999999999997</v>
      </c>
      <c r="AE112" s="30">
        <f t="shared" si="26"/>
        <v>0.65999999999999992</v>
      </c>
      <c r="AF112" s="30">
        <f t="shared" si="26"/>
        <v>0.27410000000000001</v>
      </c>
      <c r="AG112" s="30">
        <f t="shared" si="26"/>
        <v>0.35780000000000001</v>
      </c>
      <c r="AH112" s="30">
        <f t="shared" si="26"/>
        <v>0.35360000000000003</v>
      </c>
      <c r="AI112" s="30">
        <f t="shared" si="26"/>
        <v>0.3226</v>
      </c>
      <c r="AJ112" s="30">
        <f t="shared" si="26"/>
        <v>0.34540000000000004</v>
      </c>
      <c r="AK112" s="30">
        <f t="shared" si="26"/>
        <v>0.29720000000000002</v>
      </c>
      <c r="AL112" s="30">
        <f t="shared" si="26"/>
        <v>0.38</v>
      </c>
      <c r="AM112" s="30">
        <f t="shared" si="26"/>
        <v>0.36499999999999999</v>
      </c>
      <c r="AN112" s="30">
        <f t="shared" si="26"/>
        <v>0.30859999999999999</v>
      </c>
      <c r="AO112" s="30">
        <f t="shared" si="26"/>
        <v>0.41320000000000001</v>
      </c>
      <c r="AP112" s="30">
        <f t="shared" si="26"/>
        <v>0.40969999999999995</v>
      </c>
      <c r="AQ112" s="30">
        <f t="shared" si="26"/>
        <v>0.36129999999999995</v>
      </c>
      <c r="AR112" s="30">
        <f t="shared" si="26"/>
        <v>0.29330000000000001</v>
      </c>
      <c r="AS112" s="30">
        <f t="shared" si="26"/>
        <v>0.33979999999999999</v>
      </c>
      <c r="AT112" s="30">
        <f t="shared" si="26"/>
        <v>0.36309999999999998</v>
      </c>
      <c r="AU112" s="30">
        <f t="shared" si="26"/>
        <v>0.2601</v>
      </c>
      <c r="AV112" s="30">
        <f t="shared" si="26"/>
        <v>0.37</v>
      </c>
      <c r="AW112" s="30">
        <f t="shared" si="26"/>
        <v>0.3367</v>
      </c>
      <c r="AX112" s="30">
        <f t="shared" si="26"/>
        <v>0.48919999999999997</v>
      </c>
      <c r="AY112" s="30">
        <f t="shared" si="26"/>
        <v>0.39190000000000003</v>
      </c>
      <c r="AZ112" s="30">
        <f t="shared" si="26"/>
        <v>0.35150000000000003</v>
      </c>
      <c r="BA112" s="30">
        <f t="shared" si="26"/>
        <v>0.30910000000000004</v>
      </c>
      <c r="BB112" s="30">
        <f t="shared" si="26"/>
        <v>0.4627</v>
      </c>
      <c r="BC112" s="30">
        <f t="shared" si="26"/>
        <v>0.3851</v>
      </c>
      <c r="BD112" s="30">
        <f t="shared" si="26"/>
        <v>0.18069999999999997</v>
      </c>
      <c r="BE112" s="30">
        <f t="shared" si="26"/>
        <v>0.30689999999999995</v>
      </c>
      <c r="BF112" s="30">
        <f t="shared" si="26"/>
        <v>0.4</v>
      </c>
      <c r="BG112" s="30">
        <f t="shared" si="26"/>
        <v>0.29630000000000001</v>
      </c>
      <c r="BH112" s="32">
        <f t="shared" si="25"/>
        <v>0.37425636363636383</v>
      </c>
      <c r="BI112" s="31"/>
      <c r="BJ112" s="31"/>
    </row>
    <row r="113" spans="1:62" ht="15.75" customHeight="1">
      <c r="A113" s="66"/>
      <c r="B113" s="67" t="s">
        <v>207</v>
      </c>
      <c r="C113" s="31"/>
      <c r="D113" s="65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1"/>
      <c r="BI113" s="31"/>
      <c r="BJ113" s="31"/>
    </row>
    <row r="114" spans="1:62" ht="15.75" customHeight="1">
      <c r="A114" s="66">
        <v>41</v>
      </c>
      <c r="B114" s="64" t="s">
        <v>208</v>
      </c>
      <c r="C114" s="65" t="s">
        <v>82</v>
      </c>
      <c r="D114" s="56" t="s">
        <v>186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29">
        <v>0</v>
      </c>
      <c r="AB114" s="30">
        <v>0</v>
      </c>
      <c r="AC114" s="30">
        <v>0</v>
      </c>
      <c r="AD114" s="30">
        <v>0</v>
      </c>
      <c r="AE114" s="29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29">
        <v>0</v>
      </c>
      <c r="AM114" s="29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0">
        <v>0</v>
      </c>
      <c r="AV114" s="29">
        <v>0</v>
      </c>
      <c r="AW114" s="30">
        <v>0</v>
      </c>
      <c r="AX114" s="30">
        <v>0</v>
      </c>
      <c r="AY114" s="30">
        <v>0</v>
      </c>
      <c r="AZ114" s="30">
        <v>0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0</v>
      </c>
      <c r="BG114" s="30">
        <v>0</v>
      </c>
      <c r="BH114" s="32">
        <f t="shared" ref="BH114:BH121" si="27">AVERAGE(E114:BG114)</f>
        <v>0</v>
      </c>
      <c r="BI114" s="31"/>
      <c r="BJ114" s="31"/>
    </row>
    <row r="115" spans="1:62" ht="15.75" customHeight="1">
      <c r="A115" s="66">
        <v>42</v>
      </c>
      <c r="B115" s="64" t="s">
        <v>209</v>
      </c>
      <c r="C115" s="65" t="s">
        <v>82</v>
      </c>
      <c r="D115" s="56" t="s">
        <v>186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29">
        <v>0</v>
      </c>
      <c r="AB115" s="30">
        <v>0</v>
      </c>
      <c r="AC115" s="30">
        <v>0</v>
      </c>
      <c r="AD115" s="30">
        <v>0</v>
      </c>
      <c r="AE115" s="29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29">
        <v>0</v>
      </c>
      <c r="AM115" s="29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29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2">
        <f t="shared" si="27"/>
        <v>0</v>
      </c>
      <c r="BI115" s="31"/>
      <c r="BJ115" s="31"/>
    </row>
    <row r="116" spans="1:62" ht="15.75" customHeight="1">
      <c r="A116" s="66">
        <v>43</v>
      </c>
      <c r="B116" s="64" t="s">
        <v>210</v>
      </c>
      <c r="C116" s="65" t="s">
        <v>82</v>
      </c>
      <c r="D116" s="56" t="s">
        <v>186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29">
        <v>0</v>
      </c>
      <c r="AB116" s="30">
        <v>0</v>
      </c>
      <c r="AC116" s="30">
        <v>0</v>
      </c>
      <c r="AD116" s="30">
        <v>0</v>
      </c>
      <c r="AE116" s="29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29">
        <v>0</v>
      </c>
      <c r="AM116" s="29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0">
        <v>0</v>
      </c>
      <c r="AV116" s="29">
        <v>0</v>
      </c>
      <c r="AW116" s="30">
        <v>0</v>
      </c>
      <c r="AX116" s="30"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2">
        <f t="shared" si="27"/>
        <v>0</v>
      </c>
      <c r="BI116" s="31"/>
      <c r="BJ116" s="31"/>
    </row>
    <row r="117" spans="1:62" ht="15.75" customHeight="1">
      <c r="A117" s="66">
        <v>44</v>
      </c>
      <c r="B117" s="64" t="s">
        <v>211</v>
      </c>
      <c r="C117" s="65" t="s">
        <v>82</v>
      </c>
      <c r="D117" s="56" t="s">
        <v>186</v>
      </c>
      <c r="E117" s="30">
        <v>0.03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29">
        <v>0</v>
      </c>
      <c r="AB117" s="30">
        <v>0</v>
      </c>
      <c r="AC117" s="30">
        <v>0</v>
      </c>
      <c r="AD117" s="30">
        <v>0.14000000000000001</v>
      </c>
      <c r="AE117" s="29">
        <v>0.76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29">
        <v>0</v>
      </c>
      <c r="AM117" s="29">
        <v>0</v>
      </c>
      <c r="AN117" s="30">
        <v>0.37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0</v>
      </c>
      <c r="AU117" s="30">
        <v>0</v>
      </c>
      <c r="AV117" s="29">
        <v>0</v>
      </c>
      <c r="AW117" s="30">
        <v>0</v>
      </c>
      <c r="AX117" s="30"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2">
        <f t="shared" si="27"/>
        <v>2.3636363636363636E-2</v>
      </c>
      <c r="BI117" s="31"/>
      <c r="BJ117" s="31"/>
    </row>
    <row r="118" spans="1:62" ht="15.75" customHeight="1">
      <c r="A118" s="66">
        <v>45</v>
      </c>
      <c r="B118" s="64" t="s">
        <v>212</v>
      </c>
      <c r="C118" s="65" t="s">
        <v>82</v>
      </c>
      <c r="D118" s="56" t="s">
        <v>186</v>
      </c>
      <c r="E118" s="30">
        <v>0.1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0.43</v>
      </c>
      <c r="M118" s="30">
        <v>0</v>
      </c>
      <c r="N118" s="30">
        <v>0</v>
      </c>
      <c r="O118" s="30">
        <v>0</v>
      </c>
      <c r="P118" s="30">
        <v>0.03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0.01</v>
      </c>
      <c r="W118" s="30">
        <v>0.22</v>
      </c>
      <c r="X118" s="30">
        <v>0</v>
      </c>
      <c r="Y118" s="30">
        <v>0.08</v>
      </c>
      <c r="Z118" s="30">
        <v>0.12</v>
      </c>
      <c r="AA118" s="29">
        <v>0</v>
      </c>
      <c r="AB118" s="30">
        <v>0</v>
      </c>
      <c r="AC118" s="30">
        <v>0</v>
      </c>
      <c r="AD118" s="30">
        <v>0.11</v>
      </c>
      <c r="AE118" s="29">
        <v>0.16</v>
      </c>
      <c r="AF118" s="30">
        <v>0.02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29">
        <v>0</v>
      </c>
      <c r="AM118" s="29">
        <v>0</v>
      </c>
      <c r="AN118" s="30">
        <v>0.15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  <c r="AU118" s="30">
        <v>0</v>
      </c>
      <c r="AV118" s="29">
        <v>0</v>
      </c>
      <c r="AW118" s="30">
        <v>0</v>
      </c>
      <c r="AX118" s="30">
        <v>0</v>
      </c>
      <c r="AY118" s="30">
        <v>0</v>
      </c>
      <c r="AZ118" s="30">
        <v>0</v>
      </c>
      <c r="BA118" s="30">
        <v>0</v>
      </c>
      <c r="BB118" s="30">
        <v>0</v>
      </c>
      <c r="BC118" s="30">
        <v>0.17</v>
      </c>
      <c r="BD118" s="30">
        <v>0</v>
      </c>
      <c r="BE118" s="30">
        <v>0</v>
      </c>
      <c r="BF118" s="30">
        <v>0</v>
      </c>
      <c r="BG118" s="30">
        <v>0</v>
      </c>
      <c r="BH118" s="32">
        <f t="shared" si="27"/>
        <v>2.9090909090909087E-2</v>
      </c>
      <c r="BI118" s="31"/>
      <c r="BJ118" s="31"/>
    </row>
    <row r="119" spans="1:62" ht="15.75" customHeight="1">
      <c r="A119" s="66">
        <v>46</v>
      </c>
      <c r="B119" s="64" t="s">
        <v>213</v>
      </c>
      <c r="C119" s="65" t="s">
        <v>82</v>
      </c>
      <c r="D119" s="56" t="s">
        <v>186</v>
      </c>
      <c r="E119" s="30">
        <v>0.01</v>
      </c>
      <c r="F119" s="30">
        <v>0</v>
      </c>
      <c r="G119" s="30">
        <v>0</v>
      </c>
      <c r="H119" s="30">
        <v>0.03</v>
      </c>
      <c r="I119" s="30">
        <v>0</v>
      </c>
      <c r="J119" s="30">
        <v>0</v>
      </c>
      <c r="K119" s="30">
        <v>0</v>
      </c>
      <c r="L119" s="30">
        <v>0.02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7.0000000000000007E-2</v>
      </c>
      <c r="Z119" s="30">
        <v>0</v>
      </c>
      <c r="AA119" s="29">
        <v>0</v>
      </c>
      <c r="AB119" s="30">
        <v>0</v>
      </c>
      <c r="AC119" s="30">
        <v>0.08</v>
      </c>
      <c r="AD119" s="30">
        <v>0</v>
      </c>
      <c r="AE119" s="29">
        <v>0.04</v>
      </c>
      <c r="AF119" s="30">
        <v>0</v>
      </c>
      <c r="AG119" s="30">
        <v>0</v>
      </c>
      <c r="AH119" s="30">
        <v>0.11</v>
      </c>
      <c r="AI119" s="30">
        <v>0</v>
      </c>
      <c r="AJ119" s="30">
        <v>0</v>
      </c>
      <c r="AK119" s="30">
        <v>0</v>
      </c>
      <c r="AL119" s="29">
        <v>0.05</v>
      </c>
      <c r="AM119" s="29">
        <v>0</v>
      </c>
      <c r="AN119" s="30">
        <v>0.02</v>
      </c>
      <c r="AO119" s="30">
        <v>0</v>
      </c>
      <c r="AP119" s="30">
        <v>0</v>
      </c>
      <c r="AQ119" s="30">
        <v>0</v>
      </c>
      <c r="AR119" s="30">
        <v>0</v>
      </c>
      <c r="AS119" s="30">
        <v>3.3300000000000003E-2</v>
      </c>
      <c r="AT119" s="30">
        <v>0</v>
      </c>
      <c r="AU119" s="30">
        <v>0</v>
      </c>
      <c r="AV119" s="29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0.03</v>
      </c>
      <c r="BF119" s="30">
        <v>0</v>
      </c>
      <c r="BG119" s="30">
        <v>0</v>
      </c>
      <c r="BH119" s="32">
        <f t="shared" si="27"/>
        <v>8.9690909090909092E-3</v>
      </c>
      <c r="BI119" s="31"/>
      <c r="BJ119" s="31"/>
    </row>
    <row r="120" spans="1:62" ht="15.75" customHeight="1">
      <c r="A120" s="66">
        <v>47</v>
      </c>
      <c r="B120" s="64" t="s">
        <v>214</v>
      </c>
      <c r="C120" s="65" t="s">
        <v>82</v>
      </c>
      <c r="D120" s="56" t="s">
        <v>186</v>
      </c>
      <c r="E120" s="30">
        <v>0.86</v>
      </c>
      <c r="F120" s="30">
        <v>1</v>
      </c>
      <c r="G120" s="30">
        <v>1</v>
      </c>
      <c r="H120" s="30">
        <v>0.96</v>
      </c>
      <c r="I120" s="30">
        <v>1</v>
      </c>
      <c r="J120" s="30">
        <v>1</v>
      </c>
      <c r="K120" s="30">
        <v>1</v>
      </c>
      <c r="L120" s="30">
        <v>0.55000000000000004</v>
      </c>
      <c r="M120" s="30">
        <v>1</v>
      </c>
      <c r="N120" s="30">
        <v>1</v>
      </c>
      <c r="O120" s="30">
        <v>1</v>
      </c>
      <c r="P120" s="30">
        <v>0.97</v>
      </c>
      <c r="Q120" s="30">
        <v>1</v>
      </c>
      <c r="R120" s="30">
        <v>1</v>
      </c>
      <c r="S120" s="30">
        <v>1</v>
      </c>
      <c r="T120" s="30">
        <v>1</v>
      </c>
      <c r="U120" s="30">
        <v>1</v>
      </c>
      <c r="V120" s="30">
        <v>0.99</v>
      </c>
      <c r="W120" s="30">
        <v>0.78</v>
      </c>
      <c r="X120" s="30">
        <v>1</v>
      </c>
      <c r="Y120" s="30">
        <v>0.85</v>
      </c>
      <c r="Z120" s="30">
        <v>0.88</v>
      </c>
      <c r="AA120" s="29">
        <v>1</v>
      </c>
      <c r="AB120" s="30">
        <v>1</v>
      </c>
      <c r="AC120" s="30">
        <v>0.92</v>
      </c>
      <c r="AD120" s="30">
        <v>0.75</v>
      </c>
      <c r="AE120" s="29">
        <v>0.04</v>
      </c>
      <c r="AF120" s="30">
        <v>0.98</v>
      </c>
      <c r="AG120" s="30">
        <v>1</v>
      </c>
      <c r="AH120" s="30">
        <v>0.89</v>
      </c>
      <c r="AI120" s="30">
        <v>1</v>
      </c>
      <c r="AJ120" s="30">
        <v>1</v>
      </c>
      <c r="AK120" s="30">
        <v>1</v>
      </c>
      <c r="AL120" s="29">
        <v>0.95</v>
      </c>
      <c r="AM120" s="29">
        <v>1</v>
      </c>
      <c r="AN120" s="30">
        <v>0.46</v>
      </c>
      <c r="AO120" s="30">
        <v>1</v>
      </c>
      <c r="AP120" s="30">
        <v>1</v>
      </c>
      <c r="AQ120" s="30">
        <v>1</v>
      </c>
      <c r="AR120" s="30">
        <v>1</v>
      </c>
      <c r="AS120" s="30">
        <v>0.9667</v>
      </c>
      <c r="AT120" s="30">
        <v>1</v>
      </c>
      <c r="AU120" s="30">
        <v>1</v>
      </c>
      <c r="AV120" s="29">
        <v>1</v>
      </c>
      <c r="AW120" s="30">
        <v>1</v>
      </c>
      <c r="AX120" s="30">
        <v>1</v>
      </c>
      <c r="AY120" s="30">
        <v>1</v>
      </c>
      <c r="AZ120" s="30">
        <v>1</v>
      </c>
      <c r="BA120" s="30">
        <v>1</v>
      </c>
      <c r="BB120" s="30">
        <v>1</v>
      </c>
      <c r="BC120" s="30">
        <v>0.83</v>
      </c>
      <c r="BD120" s="30">
        <v>1</v>
      </c>
      <c r="BE120" s="30">
        <v>0.97</v>
      </c>
      <c r="BF120" s="30">
        <v>1</v>
      </c>
      <c r="BG120" s="30">
        <v>1</v>
      </c>
      <c r="BH120" s="32">
        <f t="shared" si="27"/>
        <v>0.93812181818181828</v>
      </c>
      <c r="BI120" s="31"/>
      <c r="BJ120" s="31"/>
    </row>
    <row r="121" spans="1:62" ht="15.75" customHeight="1">
      <c r="A121" s="66">
        <v>48</v>
      </c>
      <c r="B121" s="64" t="s">
        <v>215</v>
      </c>
      <c r="C121" s="65" t="s">
        <v>82</v>
      </c>
      <c r="D121" s="56" t="s">
        <v>186</v>
      </c>
      <c r="E121" s="30">
        <v>0</v>
      </c>
      <c r="F121" s="30">
        <v>0</v>
      </c>
      <c r="G121" s="30">
        <v>0</v>
      </c>
      <c r="H121" s="30">
        <v>0.01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29">
        <v>0</v>
      </c>
      <c r="AB121" s="30">
        <v>0</v>
      </c>
      <c r="AC121" s="30">
        <v>0</v>
      </c>
      <c r="AD121" s="30">
        <v>0</v>
      </c>
      <c r="AE121" s="29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29">
        <v>0</v>
      </c>
      <c r="AM121" s="29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  <c r="AT121" s="30">
        <v>0</v>
      </c>
      <c r="AU121" s="30">
        <v>0</v>
      </c>
      <c r="AV121" s="29">
        <v>0</v>
      </c>
      <c r="AW121" s="30">
        <v>0</v>
      </c>
      <c r="AX121" s="30">
        <v>0</v>
      </c>
      <c r="AY121" s="30">
        <v>0</v>
      </c>
      <c r="AZ121" s="30">
        <v>0</v>
      </c>
      <c r="BA121" s="30">
        <v>0</v>
      </c>
      <c r="BB121" s="30">
        <v>0</v>
      </c>
      <c r="BC121" s="30">
        <v>0</v>
      </c>
      <c r="BD121" s="30">
        <v>0</v>
      </c>
      <c r="BE121" s="30">
        <v>0</v>
      </c>
      <c r="BF121" s="30">
        <v>0</v>
      </c>
      <c r="BG121" s="30">
        <v>0</v>
      </c>
      <c r="BH121" s="32">
        <f t="shared" si="27"/>
        <v>1.8181818181818183E-4</v>
      </c>
      <c r="BI121" s="31"/>
      <c r="BJ121" s="31"/>
    </row>
    <row r="122" spans="1:62" ht="15.75" customHeight="1">
      <c r="A122" s="66"/>
      <c r="B122" s="67" t="s">
        <v>216</v>
      </c>
      <c r="C122" s="31"/>
      <c r="D122" s="65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1"/>
      <c r="BI122" s="31"/>
      <c r="BJ122" s="31"/>
    </row>
    <row r="123" spans="1:62" ht="15.75" customHeight="1">
      <c r="A123" s="66">
        <v>49</v>
      </c>
      <c r="B123" s="68" t="s">
        <v>217</v>
      </c>
      <c r="C123" s="65" t="s">
        <v>82</v>
      </c>
      <c r="D123" s="56" t="s">
        <v>218</v>
      </c>
      <c r="E123" s="30">
        <v>0.24</v>
      </c>
      <c r="F123" s="30">
        <v>0.33</v>
      </c>
      <c r="G123" s="30">
        <v>0</v>
      </c>
      <c r="H123" s="30">
        <v>0</v>
      </c>
      <c r="I123" s="30">
        <v>0.32</v>
      </c>
      <c r="J123" s="30">
        <v>0.01</v>
      </c>
      <c r="K123" s="30">
        <v>0</v>
      </c>
      <c r="L123" s="30">
        <v>0.37</v>
      </c>
      <c r="M123" s="30">
        <v>0</v>
      </c>
      <c r="N123" s="30">
        <v>0</v>
      </c>
      <c r="O123" s="30">
        <v>0</v>
      </c>
      <c r="P123" s="30">
        <v>0.26</v>
      </c>
      <c r="Q123" s="30">
        <v>0</v>
      </c>
      <c r="R123" s="30">
        <v>0.12</v>
      </c>
      <c r="S123" s="30">
        <v>0.14560000000000001</v>
      </c>
      <c r="T123" s="30">
        <v>0</v>
      </c>
      <c r="U123" s="30">
        <v>0</v>
      </c>
      <c r="V123" s="30">
        <v>0.13</v>
      </c>
      <c r="W123" s="30">
        <v>0</v>
      </c>
      <c r="X123" s="30">
        <v>0</v>
      </c>
      <c r="Y123" s="30">
        <v>0.05</v>
      </c>
      <c r="Z123" s="30">
        <v>0</v>
      </c>
      <c r="AA123" s="29">
        <v>0.05</v>
      </c>
      <c r="AB123" s="29">
        <v>0.3</v>
      </c>
      <c r="AC123" s="29">
        <v>0.19</v>
      </c>
      <c r="AD123" s="29">
        <v>0.04</v>
      </c>
      <c r="AE123" s="29">
        <v>0</v>
      </c>
      <c r="AF123" s="29">
        <v>0</v>
      </c>
      <c r="AG123" s="29">
        <v>0</v>
      </c>
      <c r="AH123" s="29">
        <v>0</v>
      </c>
      <c r="AI123" s="29">
        <v>0.26</v>
      </c>
      <c r="AJ123" s="29">
        <v>0.02</v>
      </c>
      <c r="AK123" s="29">
        <v>0</v>
      </c>
      <c r="AL123" s="29">
        <v>0</v>
      </c>
      <c r="AM123" s="29">
        <v>0.24</v>
      </c>
      <c r="AN123" s="29">
        <v>0.03</v>
      </c>
      <c r="AO123" s="29">
        <v>0</v>
      </c>
      <c r="AP123" s="29">
        <v>0.21</v>
      </c>
      <c r="AQ123" s="29">
        <v>0.08</v>
      </c>
      <c r="AR123" s="29">
        <v>0.01</v>
      </c>
      <c r="AS123" s="29">
        <v>0.01</v>
      </c>
      <c r="AT123" s="29">
        <v>0.25</v>
      </c>
      <c r="AU123" s="29">
        <v>0.61</v>
      </c>
      <c r="AV123" s="29">
        <v>0.19</v>
      </c>
      <c r="AW123" s="29">
        <v>0.59</v>
      </c>
      <c r="AX123" s="29">
        <v>0</v>
      </c>
      <c r="AY123" s="29">
        <v>0</v>
      </c>
      <c r="AZ123" s="29">
        <v>0.08</v>
      </c>
      <c r="BA123" s="29">
        <v>0.4</v>
      </c>
      <c r="BB123" s="29">
        <v>0.03</v>
      </c>
      <c r="BC123" s="29">
        <v>0</v>
      </c>
      <c r="BD123" s="29">
        <v>0.01</v>
      </c>
      <c r="BE123" s="29">
        <v>0.18</v>
      </c>
      <c r="BF123" s="29">
        <v>0</v>
      </c>
      <c r="BG123" s="29">
        <v>0</v>
      </c>
      <c r="BH123" s="32">
        <f t="shared" ref="BH123:BH125" si="28">AVERAGE(E123:BG123)</f>
        <v>0.10464727272727271</v>
      </c>
      <c r="BI123" s="31"/>
      <c r="BJ123" s="31"/>
    </row>
    <row r="124" spans="1:62" ht="15.75" customHeight="1">
      <c r="A124" s="66">
        <v>50</v>
      </c>
      <c r="B124" s="68" t="s">
        <v>219</v>
      </c>
      <c r="C124" s="65" t="s">
        <v>82</v>
      </c>
      <c r="D124" s="56" t="s">
        <v>218</v>
      </c>
      <c r="E124" s="30">
        <v>0.52</v>
      </c>
      <c r="F124" s="30">
        <v>0.39</v>
      </c>
      <c r="G124" s="30">
        <v>0.74</v>
      </c>
      <c r="H124" s="30">
        <v>0.77</v>
      </c>
      <c r="I124" s="30">
        <v>0.52</v>
      </c>
      <c r="J124" s="30">
        <v>0.99</v>
      </c>
      <c r="K124" s="30">
        <v>0.75</v>
      </c>
      <c r="L124" s="30">
        <v>0.41</v>
      </c>
      <c r="M124" s="30">
        <v>0.754</v>
      </c>
      <c r="N124" s="30">
        <v>0.91</v>
      </c>
      <c r="O124" s="30">
        <v>0.68</v>
      </c>
      <c r="P124" s="30">
        <v>0.61</v>
      </c>
      <c r="Q124" s="30">
        <v>0.76880000000000004</v>
      </c>
      <c r="R124" s="30">
        <v>0.81</v>
      </c>
      <c r="S124" s="30">
        <v>0.81299999999999994</v>
      </c>
      <c r="T124" s="30">
        <v>0.79</v>
      </c>
      <c r="U124" s="30">
        <v>0.79</v>
      </c>
      <c r="V124" s="30">
        <v>0.45</v>
      </c>
      <c r="W124" s="30">
        <v>0.72</v>
      </c>
      <c r="X124" s="30">
        <v>0.89</v>
      </c>
      <c r="Y124" s="30">
        <v>0.57999999999999996</v>
      </c>
      <c r="Z124" s="30">
        <v>0.91</v>
      </c>
      <c r="AA124" s="29">
        <v>0.6</v>
      </c>
      <c r="AB124" s="29">
        <v>0.54</v>
      </c>
      <c r="AC124" s="29">
        <v>0.56000000000000005</v>
      </c>
      <c r="AD124" s="29">
        <v>0.77</v>
      </c>
      <c r="AE124" s="29">
        <v>1</v>
      </c>
      <c r="AF124" s="29">
        <v>0.8</v>
      </c>
      <c r="AG124" s="29">
        <v>1</v>
      </c>
      <c r="AH124" s="29">
        <v>0.7</v>
      </c>
      <c r="AI124" s="29">
        <v>0.52</v>
      </c>
      <c r="AJ124" s="29">
        <v>0.74</v>
      </c>
      <c r="AK124" s="29">
        <v>0.54</v>
      </c>
      <c r="AL124" s="29">
        <v>0.78</v>
      </c>
      <c r="AM124" s="29">
        <v>0.56999999999999995</v>
      </c>
      <c r="AN124" s="29">
        <v>0.68</v>
      </c>
      <c r="AO124" s="29">
        <v>0.84</v>
      </c>
      <c r="AP124" s="29">
        <v>0.56999999999999995</v>
      </c>
      <c r="AQ124" s="29">
        <v>0.92</v>
      </c>
      <c r="AR124" s="29">
        <v>0.8</v>
      </c>
      <c r="AS124" s="29">
        <v>0.52</v>
      </c>
      <c r="AT124" s="29">
        <v>0.56999999999999995</v>
      </c>
      <c r="AU124" s="29">
        <v>0.28000000000000003</v>
      </c>
      <c r="AV124" s="29">
        <v>0.49</v>
      </c>
      <c r="AW124" s="29">
        <v>0.15</v>
      </c>
      <c r="AX124" s="29">
        <v>0.76</v>
      </c>
      <c r="AY124" s="29">
        <v>0.92</v>
      </c>
      <c r="AZ124" s="29">
        <v>0.83</v>
      </c>
      <c r="BA124" s="29">
        <v>0.28000000000000003</v>
      </c>
      <c r="BB124" s="29">
        <v>0.82</v>
      </c>
      <c r="BC124" s="29">
        <v>0.88</v>
      </c>
      <c r="BD124" s="29">
        <v>0.81</v>
      </c>
      <c r="BE124" s="29">
        <v>0.63</v>
      </c>
      <c r="BF124" s="29">
        <v>0.56000000000000005</v>
      </c>
      <c r="BG124" s="29">
        <v>0.84</v>
      </c>
      <c r="BH124" s="32">
        <f t="shared" si="28"/>
        <v>0.68792363636363663</v>
      </c>
      <c r="BI124" s="31"/>
      <c r="BJ124" s="31"/>
    </row>
    <row r="125" spans="1:62" ht="15.75" customHeight="1">
      <c r="A125" s="66">
        <v>51</v>
      </c>
      <c r="B125" s="68" t="s">
        <v>220</v>
      </c>
      <c r="C125" s="65" t="s">
        <v>82</v>
      </c>
      <c r="D125" s="56" t="s">
        <v>218</v>
      </c>
      <c r="E125" s="30">
        <v>0</v>
      </c>
      <c r="F125" s="30">
        <v>0</v>
      </c>
      <c r="G125" s="30">
        <v>0.04</v>
      </c>
      <c r="H125" s="30">
        <v>0</v>
      </c>
      <c r="I125" s="30">
        <v>0.01</v>
      </c>
      <c r="J125" s="30">
        <v>0</v>
      </c>
      <c r="K125" s="30">
        <v>0.12</v>
      </c>
      <c r="L125" s="30">
        <v>0</v>
      </c>
      <c r="M125" s="30">
        <v>0</v>
      </c>
      <c r="N125" s="30">
        <v>0</v>
      </c>
      <c r="O125" s="30">
        <v>0.14000000000000001</v>
      </c>
      <c r="P125" s="30">
        <v>0</v>
      </c>
      <c r="Q125" s="30">
        <v>0.15310000000000001</v>
      </c>
      <c r="R125" s="30">
        <v>0</v>
      </c>
      <c r="S125" s="30">
        <v>0</v>
      </c>
      <c r="T125" s="30">
        <v>0</v>
      </c>
      <c r="U125" s="30">
        <v>0</v>
      </c>
      <c r="V125" s="30">
        <v>0.06</v>
      </c>
      <c r="W125" s="30">
        <v>0</v>
      </c>
      <c r="X125" s="30">
        <v>0</v>
      </c>
      <c r="Y125" s="30">
        <v>0.25</v>
      </c>
      <c r="Z125" s="30">
        <v>0</v>
      </c>
      <c r="AA125" s="29">
        <v>0</v>
      </c>
      <c r="AB125" s="29">
        <v>0.01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0.01</v>
      </c>
      <c r="AJ125" s="29">
        <v>0</v>
      </c>
      <c r="AK125" s="29">
        <v>0.31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0.24</v>
      </c>
      <c r="AT125" s="29">
        <v>0</v>
      </c>
      <c r="AU125" s="29">
        <v>0</v>
      </c>
      <c r="AV125" s="29">
        <v>0</v>
      </c>
      <c r="AW125" s="29">
        <v>0.02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0.31</v>
      </c>
      <c r="BG125" s="29">
        <v>0.16</v>
      </c>
      <c r="BH125" s="32">
        <f t="shared" si="28"/>
        <v>3.3329090909090905E-2</v>
      </c>
      <c r="BI125" s="31"/>
      <c r="BJ125" s="31"/>
    </row>
    <row r="126" spans="1:62" ht="15.75" customHeight="1">
      <c r="A126" s="59">
        <v>52</v>
      </c>
      <c r="B126" s="62" t="s">
        <v>221</v>
      </c>
      <c r="C126" s="69" t="s">
        <v>222</v>
      </c>
      <c r="D126" s="17" t="s">
        <v>218</v>
      </c>
      <c r="E126" s="38" t="s">
        <v>223</v>
      </c>
      <c r="F126" s="38" t="s">
        <v>223</v>
      </c>
      <c r="G126" s="38" t="s">
        <v>223</v>
      </c>
      <c r="H126" s="38" t="s">
        <v>223</v>
      </c>
      <c r="I126" s="38" t="s">
        <v>223</v>
      </c>
      <c r="J126" s="38" t="s">
        <v>223</v>
      </c>
      <c r="K126" s="38" t="s">
        <v>223</v>
      </c>
      <c r="L126" s="38" t="s">
        <v>223</v>
      </c>
      <c r="M126" s="38" t="s">
        <v>223</v>
      </c>
      <c r="N126" s="38" t="s">
        <v>223</v>
      </c>
      <c r="O126" s="38" t="s">
        <v>223</v>
      </c>
      <c r="P126" s="38" t="s">
        <v>223</v>
      </c>
      <c r="Q126" s="38" t="s">
        <v>223</v>
      </c>
      <c r="R126" s="38" t="s">
        <v>223</v>
      </c>
      <c r="S126" s="38" t="s">
        <v>223</v>
      </c>
      <c r="T126" s="38" t="s">
        <v>223</v>
      </c>
      <c r="U126" s="38" t="s">
        <v>223</v>
      </c>
      <c r="V126" s="38" t="s">
        <v>223</v>
      </c>
      <c r="W126" s="38" t="s">
        <v>223</v>
      </c>
      <c r="X126" s="38" t="s">
        <v>223</v>
      </c>
      <c r="Y126" s="38" t="s">
        <v>223</v>
      </c>
      <c r="Z126" s="38" t="s">
        <v>223</v>
      </c>
      <c r="AA126" s="38" t="s">
        <v>223</v>
      </c>
      <c r="AB126" s="38" t="s">
        <v>223</v>
      </c>
      <c r="AC126" s="38" t="s">
        <v>223</v>
      </c>
      <c r="AD126" s="38" t="s">
        <v>223</v>
      </c>
      <c r="AE126" s="38" t="s">
        <v>223</v>
      </c>
      <c r="AF126" s="38" t="s">
        <v>223</v>
      </c>
      <c r="AG126" s="38" t="s">
        <v>223</v>
      </c>
      <c r="AH126" s="38" t="s">
        <v>223</v>
      </c>
      <c r="AI126" s="38" t="s">
        <v>223</v>
      </c>
      <c r="AJ126" s="38" t="s">
        <v>223</v>
      </c>
      <c r="AK126" s="38" t="s">
        <v>223</v>
      </c>
      <c r="AL126" s="38" t="s">
        <v>223</v>
      </c>
      <c r="AM126" s="38" t="s">
        <v>223</v>
      </c>
      <c r="AN126" s="38" t="s">
        <v>223</v>
      </c>
      <c r="AO126" s="38" t="s">
        <v>223</v>
      </c>
      <c r="AP126" s="38" t="s">
        <v>223</v>
      </c>
      <c r="AQ126" s="38" t="s">
        <v>223</v>
      </c>
      <c r="AR126" s="38" t="s">
        <v>223</v>
      </c>
      <c r="AS126" s="38" t="s">
        <v>223</v>
      </c>
      <c r="AT126" s="38" t="s">
        <v>223</v>
      </c>
      <c r="AU126" s="38" t="s">
        <v>224</v>
      </c>
      <c r="AV126" s="38" t="s">
        <v>223</v>
      </c>
      <c r="AW126" s="38" t="s">
        <v>224</v>
      </c>
      <c r="AX126" s="38" t="s">
        <v>223</v>
      </c>
      <c r="AY126" s="38" t="s">
        <v>223</v>
      </c>
      <c r="AZ126" s="38" t="s">
        <v>223</v>
      </c>
      <c r="BA126" s="38" t="s">
        <v>224</v>
      </c>
      <c r="BB126" s="38" t="s">
        <v>223</v>
      </c>
      <c r="BC126" s="38" t="s">
        <v>223</v>
      </c>
      <c r="BD126" s="38" t="s">
        <v>223</v>
      </c>
      <c r="BE126" s="38" t="s">
        <v>223</v>
      </c>
      <c r="BF126" s="38" t="s">
        <v>223</v>
      </c>
      <c r="BG126" s="38" t="s">
        <v>223</v>
      </c>
      <c r="BH126" s="38" t="s">
        <v>223</v>
      </c>
      <c r="BI126" s="12"/>
      <c r="BJ126" s="12"/>
    </row>
    <row r="127" spans="1:62">
      <c r="A127" s="70"/>
      <c r="B127" s="60" t="s">
        <v>225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21"/>
      <c r="BI127" s="72"/>
      <c r="BJ127" s="72"/>
    </row>
    <row r="128" spans="1:62" ht="15.75" customHeight="1">
      <c r="A128" s="59">
        <v>53</v>
      </c>
      <c r="B128" s="62" t="s">
        <v>226</v>
      </c>
      <c r="C128" s="37" t="s">
        <v>82</v>
      </c>
      <c r="D128" s="17" t="s">
        <v>227</v>
      </c>
      <c r="E128" s="33">
        <v>23</v>
      </c>
      <c r="F128" s="33">
        <v>23</v>
      </c>
      <c r="G128" s="33">
        <v>23</v>
      </c>
      <c r="H128" s="33">
        <v>23</v>
      </c>
      <c r="I128" s="33">
        <v>23</v>
      </c>
      <c r="J128" s="33">
        <v>23</v>
      </c>
      <c r="K128" s="33">
        <v>23</v>
      </c>
      <c r="L128" s="33">
        <v>23</v>
      </c>
      <c r="M128" s="33">
        <v>23</v>
      </c>
      <c r="N128" s="33">
        <v>23</v>
      </c>
      <c r="O128" s="33">
        <v>23</v>
      </c>
      <c r="P128" s="33">
        <v>23</v>
      </c>
      <c r="Q128" s="33">
        <v>23</v>
      </c>
      <c r="R128" s="33">
        <v>23</v>
      </c>
      <c r="S128" s="33">
        <v>23</v>
      </c>
      <c r="T128" s="33">
        <v>23</v>
      </c>
      <c r="U128" s="33">
        <v>23</v>
      </c>
      <c r="V128" s="33">
        <v>23</v>
      </c>
      <c r="W128" s="33">
        <v>23</v>
      </c>
      <c r="X128" s="33">
        <v>23</v>
      </c>
      <c r="Y128" s="33">
        <v>23</v>
      </c>
      <c r="Z128" s="33">
        <v>23</v>
      </c>
      <c r="AA128" s="33">
        <v>23</v>
      </c>
      <c r="AB128" s="33">
        <v>23</v>
      </c>
      <c r="AC128" s="33">
        <v>23</v>
      </c>
      <c r="AD128" s="33">
        <v>23</v>
      </c>
      <c r="AE128" s="33">
        <v>23</v>
      </c>
      <c r="AF128" s="33">
        <v>23</v>
      </c>
      <c r="AG128" s="33">
        <v>23</v>
      </c>
      <c r="AH128" s="33">
        <v>23</v>
      </c>
      <c r="AI128" s="33">
        <v>23</v>
      </c>
      <c r="AJ128" s="33">
        <v>23</v>
      </c>
      <c r="AK128" s="33">
        <v>23</v>
      </c>
      <c r="AL128" s="33">
        <v>23</v>
      </c>
      <c r="AM128" s="33">
        <v>23</v>
      </c>
      <c r="AN128" s="33">
        <v>23</v>
      </c>
      <c r="AO128" s="33">
        <v>23</v>
      </c>
      <c r="AP128" s="33">
        <v>23</v>
      </c>
      <c r="AQ128" s="33">
        <v>23</v>
      </c>
      <c r="AR128" s="33">
        <v>23</v>
      </c>
      <c r="AS128" s="33">
        <v>23</v>
      </c>
      <c r="AT128" s="33">
        <v>23</v>
      </c>
      <c r="AU128" s="33">
        <v>23</v>
      </c>
      <c r="AV128" s="33">
        <v>23</v>
      </c>
      <c r="AW128" s="33">
        <v>23</v>
      </c>
      <c r="AX128" s="33">
        <v>23</v>
      </c>
      <c r="AY128" s="33">
        <v>23</v>
      </c>
      <c r="AZ128" s="33">
        <v>23</v>
      </c>
      <c r="BA128" s="33">
        <v>23</v>
      </c>
      <c r="BB128" s="33">
        <v>23</v>
      </c>
      <c r="BC128" s="33">
        <v>23</v>
      </c>
      <c r="BD128" s="33">
        <v>23</v>
      </c>
      <c r="BE128" s="33">
        <v>23</v>
      </c>
      <c r="BF128" s="33">
        <v>23</v>
      </c>
      <c r="BG128" s="30">
        <v>0.23</v>
      </c>
      <c r="BH128" s="30">
        <v>0.23</v>
      </c>
      <c r="BI128" s="12"/>
      <c r="BJ128" s="12"/>
    </row>
    <row r="129" spans="1:62" ht="15.75" customHeight="1">
      <c r="A129" s="59">
        <v>54</v>
      </c>
      <c r="B129" s="62" t="s">
        <v>228</v>
      </c>
      <c r="C129" s="37" t="s">
        <v>90</v>
      </c>
      <c r="D129" s="17" t="s">
        <v>227</v>
      </c>
      <c r="E129" s="38">
        <v>92.71</v>
      </c>
      <c r="F129" s="38">
        <v>45.95</v>
      </c>
      <c r="G129" s="38">
        <v>215.2</v>
      </c>
      <c r="H129" s="38">
        <v>112.86</v>
      </c>
      <c r="I129" s="38">
        <v>62.12</v>
      </c>
      <c r="J129" s="38">
        <v>58.33</v>
      </c>
      <c r="K129" s="38">
        <v>88.46</v>
      </c>
      <c r="L129" s="38">
        <v>39.880000000000003</v>
      </c>
      <c r="M129" s="38">
        <v>126.41</v>
      </c>
      <c r="N129" s="38">
        <v>63.54</v>
      </c>
      <c r="O129" s="38">
        <v>77.400000000000006</v>
      </c>
      <c r="P129" s="19">
        <v>73.63</v>
      </c>
      <c r="Q129" s="19">
        <v>48.47</v>
      </c>
      <c r="R129" s="19">
        <v>72.53</v>
      </c>
      <c r="S129" s="19">
        <v>109.49</v>
      </c>
      <c r="T129" s="19">
        <v>48.48</v>
      </c>
      <c r="U129" s="19">
        <v>41.92</v>
      </c>
      <c r="V129" s="19">
        <v>75.7</v>
      </c>
      <c r="W129" s="19">
        <v>60.08</v>
      </c>
      <c r="X129" s="19">
        <v>36.020000000000003</v>
      </c>
      <c r="Y129" s="19">
        <v>102.22</v>
      </c>
      <c r="Z129" s="19">
        <v>94.47</v>
      </c>
      <c r="AA129" s="19">
        <v>28.83</v>
      </c>
      <c r="AB129" s="19">
        <v>65.8</v>
      </c>
      <c r="AC129" s="19">
        <v>41.61</v>
      </c>
      <c r="AD129" s="20">
        <v>38.71</v>
      </c>
      <c r="AE129" s="20">
        <v>43.86</v>
      </c>
      <c r="AF129" s="20">
        <v>82.37</v>
      </c>
      <c r="AG129" s="20">
        <v>43.44</v>
      </c>
      <c r="AH129" s="20">
        <v>53.42</v>
      </c>
      <c r="AI129" s="20">
        <v>52.39</v>
      </c>
      <c r="AJ129" s="20">
        <v>153.93</v>
      </c>
      <c r="AK129" s="20">
        <v>128.91</v>
      </c>
      <c r="AL129" s="20">
        <v>58.53</v>
      </c>
      <c r="AM129" s="20">
        <v>66.900000000000006</v>
      </c>
      <c r="AN129" s="20">
        <v>31.93</v>
      </c>
      <c r="AO129" s="20">
        <v>48.8</v>
      </c>
      <c r="AP129" s="20">
        <v>51.6</v>
      </c>
      <c r="AQ129" s="20">
        <v>34.020000000000003</v>
      </c>
      <c r="AR129" s="20">
        <v>87.52</v>
      </c>
      <c r="AS129" s="20">
        <v>54.6</v>
      </c>
      <c r="AT129" s="20">
        <v>135.56</v>
      </c>
      <c r="AU129" s="20">
        <v>60.68</v>
      </c>
      <c r="AV129" s="20">
        <v>4.87</v>
      </c>
      <c r="AW129" s="20">
        <v>156.46</v>
      </c>
      <c r="AX129" s="20">
        <v>68.709999999999994</v>
      </c>
      <c r="AY129" s="20">
        <v>107</v>
      </c>
      <c r="AZ129" s="20">
        <v>48.72</v>
      </c>
      <c r="BA129" s="20">
        <v>15.93</v>
      </c>
      <c r="BB129" s="20">
        <v>146.86000000000001</v>
      </c>
      <c r="BC129" s="20">
        <v>111.77</v>
      </c>
      <c r="BD129" s="20">
        <v>122.28</v>
      </c>
      <c r="BE129" s="20">
        <v>81.87</v>
      </c>
      <c r="BF129" s="20">
        <v>49.16</v>
      </c>
      <c r="BG129" s="20">
        <v>51.95</v>
      </c>
      <c r="BH129" s="39">
        <f t="shared" ref="BH129:BH130" si="29">SUM(E129:BG129)</f>
        <v>4074.8599999999988</v>
      </c>
      <c r="BI129" s="12"/>
      <c r="BJ129" s="12"/>
    </row>
    <row r="130" spans="1:62" ht="15.75" customHeight="1">
      <c r="A130" s="59">
        <v>55</v>
      </c>
      <c r="B130" s="62" t="s">
        <v>229</v>
      </c>
      <c r="C130" s="37" t="s">
        <v>90</v>
      </c>
      <c r="D130" s="17" t="s">
        <v>230</v>
      </c>
      <c r="E130" s="38">
        <v>161.4</v>
      </c>
      <c r="F130" s="38">
        <v>161.1</v>
      </c>
      <c r="G130" s="38">
        <v>148.30000000000001</v>
      </c>
      <c r="H130" s="38">
        <v>192.65</v>
      </c>
      <c r="I130" s="38">
        <v>120.92</v>
      </c>
      <c r="J130" s="38">
        <v>94.82</v>
      </c>
      <c r="K130" s="38">
        <v>99.51</v>
      </c>
      <c r="L130" s="38">
        <v>48.02</v>
      </c>
      <c r="M130" s="38">
        <v>293.27999999999997</v>
      </c>
      <c r="N130" s="38">
        <v>121.56</v>
      </c>
      <c r="O130" s="38">
        <v>148.1</v>
      </c>
      <c r="P130" s="19">
        <v>157.33000000000001</v>
      </c>
      <c r="Q130" s="19">
        <v>70.7</v>
      </c>
      <c r="R130" s="19">
        <v>205.48</v>
      </c>
      <c r="S130" s="19">
        <v>132.22</v>
      </c>
      <c r="T130" s="19">
        <v>93.28</v>
      </c>
      <c r="U130" s="19">
        <v>73.22</v>
      </c>
      <c r="V130" s="19">
        <v>194</v>
      </c>
      <c r="W130" s="19">
        <v>63.16</v>
      </c>
      <c r="X130" s="19">
        <v>81.569999999999993</v>
      </c>
      <c r="Y130" s="19">
        <v>105.47</v>
      </c>
      <c r="Z130" s="19">
        <v>108.3</v>
      </c>
      <c r="AA130" s="19">
        <v>85.34</v>
      </c>
      <c r="AB130" s="19">
        <v>133.5</v>
      </c>
      <c r="AC130" s="19">
        <v>84.24</v>
      </c>
      <c r="AD130" s="20">
        <v>38.36</v>
      </c>
      <c r="AE130" s="20">
        <v>83.07</v>
      </c>
      <c r="AF130" s="20">
        <v>136.65</v>
      </c>
      <c r="AG130" s="20">
        <v>73.959999999999994</v>
      </c>
      <c r="AH130" s="20">
        <v>80.72</v>
      </c>
      <c r="AI130" s="20">
        <v>56.41</v>
      </c>
      <c r="AJ130" s="20">
        <v>273.93</v>
      </c>
      <c r="AK130" s="20">
        <v>182.39</v>
      </c>
      <c r="AL130" s="20">
        <v>140.5</v>
      </c>
      <c r="AM130" s="20">
        <v>103.29</v>
      </c>
      <c r="AN130" s="20">
        <v>81.11</v>
      </c>
      <c r="AO130" s="20">
        <v>44.45</v>
      </c>
      <c r="AP130" s="20">
        <v>122.96</v>
      </c>
      <c r="AQ130" s="20">
        <v>56.01</v>
      </c>
      <c r="AR130" s="20">
        <v>146.99</v>
      </c>
      <c r="AS130" s="20">
        <v>141.19999999999999</v>
      </c>
      <c r="AT130" s="20">
        <v>315.58</v>
      </c>
      <c r="AU130" s="20">
        <v>92.91</v>
      </c>
      <c r="AV130" s="20">
        <v>1.66</v>
      </c>
      <c r="AW130" s="20">
        <v>363.08</v>
      </c>
      <c r="AX130" s="20">
        <v>95.21</v>
      </c>
      <c r="AY130" s="20">
        <v>85</v>
      </c>
      <c r="AZ130" s="20">
        <v>93.74</v>
      </c>
      <c r="BA130" s="20">
        <v>30.39</v>
      </c>
      <c r="BB130" s="20">
        <v>315.02999999999997</v>
      </c>
      <c r="BC130" s="20">
        <v>161.78</v>
      </c>
      <c r="BD130" s="20">
        <v>304.11</v>
      </c>
      <c r="BE130" s="20">
        <v>186.01</v>
      </c>
      <c r="BF130" s="20">
        <v>81.209999999999994</v>
      </c>
      <c r="BG130" s="20">
        <v>79.14</v>
      </c>
      <c r="BH130" s="39">
        <f t="shared" si="29"/>
        <v>7144.3199999999988</v>
      </c>
      <c r="BI130" s="12"/>
      <c r="BJ130" s="12"/>
    </row>
    <row r="131" spans="1:62" ht="15.75" customHeight="1">
      <c r="A131" s="66"/>
      <c r="B131" s="60" t="s">
        <v>231</v>
      </c>
      <c r="C131" s="12"/>
      <c r="D131" s="49"/>
      <c r="E131" s="38"/>
      <c r="F131" s="38"/>
      <c r="G131" s="38"/>
      <c r="H131" s="38"/>
      <c r="I131" s="38"/>
      <c r="J131" s="38"/>
      <c r="K131" s="38"/>
      <c r="L131" s="38"/>
      <c r="M131" s="38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1"/>
      <c r="BI131" s="12"/>
      <c r="BJ131" s="12"/>
    </row>
    <row r="132" spans="1:62" ht="15.75" customHeight="1">
      <c r="A132" s="66">
        <v>56</v>
      </c>
      <c r="B132" s="68" t="s">
        <v>232</v>
      </c>
      <c r="C132" s="65" t="s">
        <v>82</v>
      </c>
      <c r="D132" s="56" t="s">
        <v>136</v>
      </c>
      <c r="E132" s="30">
        <v>0.08</v>
      </c>
      <c r="F132" s="30">
        <v>0.04</v>
      </c>
      <c r="G132" s="30">
        <v>0.09</v>
      </c>
      <c r="H132" s="30">
        <v>0.05</v>
      </c>
      <c r="I132" s="30">
        <v>7.0000000000000007E-2</v>
      </c>
      <c r="J132" s="30">
        <v>0.03</v>
      </c>
      <c r="K132" s="30">
        <v>0.03</v>
      </c>
      <c r="L132" s="30">
        <v>0.09</v>
      </c>
      <c r="M132" s="30">
        <v>0.03</v>
      </c>
      <c r="N132" s="29">
        <v>0.04</v>
      </c>
      <c r="O132" s="29">
        <v>0.14699999999999999</v>
      </c>
      <c r="P132" s="29">
        <v>0.06</v>
      </c>
      <c r="Q132" s="29">
        <v>0.04</v>
      </c>
      <c r="R132" s="29">
        <v>0.08</v>
      </c>
      <c r="S132" s="29">
        <v>5.6500000000000002E-2</v>
      </c>
      <c r="T132" s="29">
        <v>0.05</v>
      </c>
      <c r="U132" s="29">
        <v>0.11</v>
      </c>
      <c r="V132" s="29">
        <v>0.05</v>
      </c>
      <c r="W132" s="29">
        <v>0.09</v>
      </c>
      <c r="X132" s="29">
        <v>0.1</v>
      </c>
      <c r="Y132" s="29">
        <v>7.0000000000000007E-2</v>
      </c>
      <c r="Z132" s="29">
        <v>0.08</v>
      </c>
      <c r="AA132" s="29">
        <v>0.08</v>
      </c>
      <c r="AB132" s="29">
        <v>0.09</v>
      </c>
      <c r="AC132" s="29">
        <v>0.06</v>
      </c>
      <c r="AD132" s="29">
        <v>0.03</v>
      </c>
      <c r="AE132" s="29">
        <v>0.1</v>
      </c>
      <c r="AF132" s="29">
        <v>0.1</v>
      </c>
      <c r="AG132" s="29">
        <v>7.0000000000000007E-2</v>
      </c>
      <c r="AH132" s="29">
        <v>0.11</v>
      </c>
      <c r="AI132" s="29">
        <v>0.1</v>
      </c>
      <c r="AJ132" s="29">
        <v>0.02</v>
      </c>
      <c r="AK132" s="29">
        <v>0.05</v>
      </c>
      <c r="AL132" s="29">
        <v>0.04</v>
      </c>
      <c r="AM132" s="29">
        <v>0.02</v>
      </c>
      <c r="AN132" s="29">
        <v>0.06</v>
      </c>
      <c r="AO132" s="29">
        <v>0.12</v>
      </c>
      <c r="AP132" s="29">
        <v>0.06</v>
      </c>
      <c r="AQ132" s="29">
        <v>0.14000000000000001</v>
      </c>
      <c r="AR132" s="29">
        <v>0.05</v>
      </c>
      <c r="AS132" s="29">
        <v>0.09</v>
      </c>
      <c r="AT132" s="29">
        <v>0.02</v>
      </c>
      <c r="AU132" s="29">
        <v>7.0000000000000007E-2</v>
      </c>
      <c r="AV132" s="29">
        <v>0.05</v>
      </c>
      <c r="AW132" s="29">
        <v>0.03</v>
      </c>
      <c r="AX132" s="29">
        <v>0.06</v>
      </c>
      <c r="AY132" s="29">
        <v>0.06</v>
      </c>
      <c r="AZ132" s="29">
        <v>0.1</v>
      </c>
      <c r="BA132" s="29">
        <v>0.05</v>
      </c>
      <c r="BB132" s="29">
        <v>0.11</v>
      </c>
      <c r="BC132" s="29">
        <v>0.13</v>
      </c>
      <c r="BD132" s="29">
        <v>0.11</v>
      </c>
      <c r="BE132" s="29">
        <v>0.08</v>
      </c>
      <c r="BF132" s="29">
        <v>0.22</v>
      </c>
      <c r="BG132" s="29">
        <v>0.13</v>
      </c>
      <c r="BH132" s="32">
        <f t="shared" ref="BH132:BH133" si="30">AVERAGE(E132:BG132)</f>
        <v>7.4427272727272745E-2</v>
      </c>
      <c r="BI132" s="31"/>
      <c r="BJ132" s="31"/>
    </row>
    <row r="133" spans="1:62" ht="15.75" customHeight="1">
      <c r="A133" s="66">
        <v>57</v>
      </c>
      <c r="B133" s="68" t="s">
        <v>233</v>
      </c>
      <c r="C133" s="65" t="s">
        <v>82</v>
      </c>
      <c r="D133" s="56" t="s">
        <v>234</v>
      </c>
      <c r="E133" s="30">
        <f t="shared" ref="E133:BG133" si="31">100%-E132</f>
        <v>0.92</v>
      </c>
      <c r="F133" s="30">
        <f t="shared" si="31"/>
        <v>0.96</v>
      </c>
      <c r="G133" s="30">
        <f t="shared" si="31"/>
        <v>0.91</v>
      </c>
      <c r="H133" s="30">
        <f t="shared" si="31"/>
        <v>0.95</v>
      </c>
      <c r="I133" s="30">
        <f t="shared" si="31"/>
        <v>0.92999999999999994</v>
      </c>
      <c r="J133" s="30">
        <f t="shared" si="31"/>
        <v>0.97</v>
      </c>
      <c r="K133" s="30">
        <f t="shared" si="31"/>
        <v>0.97</v>
      </c>
      <c r="L133" s="30">
        <f t="shared" si="31"/>
        <v>0.91</v>
      </c>
      <c r="M133" s="30">
        <f t="shared" si="31"/>
        <v>0.97</v>
      </c>
      <c r="N133" s="30">
        <f t="shared" si="31"/>
        <v>0.96</v>
      </c>
      <c r="O133" s="30">
        <f t="shared" si="31"/>
        <v>0.85299999999999998</v>
      </c>
      <c r="P133" s="30">
        <f t="shared" si="31"/>
        <v>0.94</v>
      </c>
      <c r="Q133" s="30">
        <f t="shared" si="31"/>
        <v>0.96</v>
      </c>
      <c r="R133" s="30">
        <f t="shared" si="31"/>
        <v>0.92</v>
      </c>
      <c r="S133" s="30">
        <f t="shared" si="31"/>
        <v>0.94350000000000001</v>
      </c>
      <c r="T133" s="30">
        <f t="shared" si="31"/>
        <v>0.95</v>
      </c>
      <c r="U133" s="30">
        <f t="shared" si="31"/>
        <v>0.89</v>
      </c>
      <c r="V133" s="30">
        <f t="shared" si="31"/>
        <v>0.95</v>
      </c>
      <c r="W133" s="30">
        <f t="shared" si="31"/>
        <v>0.91</v>
      </c>
      <c r="X133" s="30">
        <f t="shared" si="31"/>
        <v>0.9</v>
      </c>
      <c r="Y133" s="30">
        <f t="shared" si="31"/>
        <v>0.92999999999999994</v>
      </c>
      <c r="Z133" s="30">
        <f t="shared" si="31"/>
        <v>0.92</v>
      </c>
      <c r="AA133" s="30">
        <f t="shared" si="31"/>
        <v>0.92</v>
      </c>
      <c r="AB133" s="30">
        <f t="shared" si="31"/>
        <v>0.91</v>
      </c>
      <c r="AC133" s="30">
        <f t="shared" si="31"/>
        <v>0.94</v>
      </c>
      <c r="AD133" s="30">
        <f t="shared" si="31"/>
        <v>0.97</v>
      </c>
      <c r="AE133" s="30">
        <f t="shared" si="31"/>
        <v>0.9</v>
      </c>
      <c r="AF133" s="30">
        <f t="shared" si="31"/>
        <v>0.9</v>
      </c>
      <c r="AG133" s="30">
        <f t="shared" si="31"/>
        <v>0.92999999999999994</v>
      </c>
      <c r="AH133" s="30">
        <f t="shared" si="31"/>
        <v>0.89</v>
      </c>
      <c r="AI133" s="30">
        <f t="shared" si="31"/>
        <v>0.9</v>
      </c>
      <c r="AJ133" s="30">
        <f t="shared" si="31"/>
        <v>0.98</v>
      </c>
      <c r="AK133" s="30">
        <f t="shared" si="31"/>
        <v>0.95</v>
      </c>
      <c r="AL133" s="30">
        <f t="shared" si="31"/>
        <v>0.96</v>
      </c>
      <c r="AM133" s="30">
        <f t="shared" si="31"/>
        <v>0.98</v>
      </c>
      <c r="AN133" s="30">
        <f t="shared" si="31"/>
        <v>0.94</v>
      </c>
      <c r="AO133" s="30">
        <f t="shared" si="31"/>
        <v>0.88</v>
      </c>
      <c r="AP133" s="30">
        <f t="shared" si="31"/>
        <v>0.94</v>
      </c>
      <c r="AQ133" s="30">
        <f t="shared" si="31"/>
        <v>0.86</v>
      </c>
      <c r="AR133" s="30">
        <f t="shared" si="31"/>
        <v>0.95</v>
      </c>
      <c r="AS133" s="30">
        <f t="shared" si="31"/>
        <v>0.91</v>
      </c>
      <c r="AT133" s="30">
        <f t="shared" si="31"/>
        <v>0.98</v>
      </c>
      <c r="AU133" s="30">
        <f t="shared" si="31"/>
        <v>0.92999999999999994</v>
      </c>
      <c r="AV133" s="30">
        <f t="shared" si="31"/>
        <v>0.95</v>
      </c>
      <c r="AW133" s="30">
        <f t="shared" si="31"/>
        <v>0.97</v>
      </c>
      <c r="AX133" s="30">
        <f t="shared" si="31"/>
        <v>0.94</v>
      </c>
      <c r="AY133" s="30">
        <f t="shared" si="31"/>
        <v>0.94</v>
      </c>
      <c r="AZ133" s="30">
        <f t="shared" si="31"/>
        <v>0.9</v>
      </c>
      <c r="BA133" s="30">
        <f t="shared" si="31"/>
        <v>0.95</v>
      </c>
      <c r="BB133" s="30">
        <f t="shared" si="31"/>
        <v>0.89</v>
      </c>
      <c r="BC133" s="30">
        <f t="shared" si="31"/>
        <v>0.87</v>
      </c>
      <c r="BD133" s="30">
        <f t="shared" si="31"/>
        <v>0.89</v>
      </c>
      <c r="BE133" s="30">
        <f t="shared" si="31"/>
        <v>0.92</v>
      </c>
      <c r="BF133" s="30">
        <f t="shared" si="31"/>
        <v>0.78</v>
      </c>
      <c r="BG133" s="30">
        <f t="shared" si="31"/>
        <v>0.87</v>
      </c>
      <c r="BH133" s="32">
        <f t="shared" si="30"/>
        <v>0.92557272727272699</v>
      </c>
      <c r="BI133" s="31"/>
      <c r="BJ133" s="31"/>
    </row>
    <row r="134" spans="1:62" ht="15.75" customHeight="1">
      <c r="A134" s="66"/>
      <c r="B134" s="67" t="s">
        <v>235</v>
      </c>
      <c r="C134" s="31"/>
      <c r="D134" s="65"/>
      <c r="E134" s="30"/>
      <c r="F134" s="30"/>
      <c r="G134" s="30"/>
      <c r="H134" s="30"/>
      <c r="I134" s="30"/>
      <c r="J134" s="30"/>
      <c r="K134" s="30"/>
      <c r="L134" s="30"/>
      <c r="M134" s="30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1"/>
      <c r="BI134" s="31"/>
      <c r="BJ134" s="31"/>
    </row>
    <row r="135" spans="1:62" ht="15.75" customHeight="1">
      <c r="A135" s="66">
        <v>58</v>
      </c>
      <c r="B135" s="68" t="s">
        <v>236</v>
      </c>
      <c r="C135" s="65" t="s">
        <v>82</v>
      </c>
      <c r="D135" s="56" t="s">
        <v>136</v>
      </c>
      <c r="E135" s="30">
        <v>0.5</v>
      </c>
      <c r="F135" s="30">
        <v>0.77</v>
      </c>
      <c r="G135" s="30">
        <v>0.65</v>
      </c>
      <c r="H135" s="30">
        <v>0.59</v>
      </c>
      <c r="I135" s="30">
        <v>0.72</v>
      </c>
      <c r="J135" s="30">
        <v>0.42</v>
      </c>
      <c r="K135" s="30">
        <v>0.45</v>
      </c>
      <c r="L135" s="30">
        <v>0.7</v>
      </c>
      <c r="M135" s="30">
        <v>0.45</v>
      </c>
      <c r="N135" s="29">
        <v>0.45</v>
      </c>
      <c r="O135" s="29">
        <v>0.38069999999999998</v>
      </c>
      <c r="P135" s="29">
        <v>0.5</v>
      </c>
      <c r="Q135" s="29">
        <v>0.4</v>
      </c>
      <c r="R135" s="29">
        <v>0.52</v>
      </c>
      <c r="S135" s="29">
        <v>0.38</v>
      </c>
      <c r="T135" s="29">
        <v>0.47</v>
      </c>
      <c r="U135" s="29">
        <v>0.37</v>
      </c>
      <c r="V135" s="29">
        <v>0.51070000000000004</v>
      </c>
      <c r="W135" s="29">
        <v>0.45</v>
      </c>
      <c r="X135" s="29">
        <v>0.43</v>
      </c>
      <c r="Y135" s="29">
        <v>0.35</v>
      </c>
      <c r="Z135" s="29">
        <v>0.56999999999999995</v>
      </c>
      <c r="AA135" s="29">
        <v>0.42</v>
      </c>
      <c r="AB135" s="29">
        <v>0.48</v>
      </c>
      <c r="AC135" s="29">
        <v>0.59</v>
      </c>
      <c r="AD135" s="29">
        <v>0.62</v>
      </c>
      <c r="AE135" s="29">
        <v>0.39</v>
      </c>
      <c r="AF135" s="29">
        <v>0.65</v>
      </c>
      <c r="AG135" s="29">
        <v>0.34</v>
      </c>
      <c r="AH135" s="29">
        <v>0.52</v>
      </c>
      <c r="AI135" s="29">
        <v>0.54</v>
      </c>
      <c r="AJ135" s="29">
        <v>0.15</v>
      </c>
      <c r="AK135" s="29">
        <v>0.61</v>
      </c>
      <c r="AL135" s="29">
        <v>0.56000000000000005</v>
      </c>
      <c r="AM135" s="29">
        <v>0.5</v>
      </c>
      <c r="AN135" s="29">
        <v>0.5</v>
      </c>
      <c r="AO135" s="29">
        <v>0.62</v>
      </c>
      <c r="AP135" s="29">
        <v>0.54</v>
      </c>
      <c r="AQ135" s="29">
        <v>0.41</v>
      </c>
      <c r="AR135" s="29">
        <v>0.44</v>
      </c>
      <c r="AS135" s="29">
        <v>0.59</v>
      </c>
      <c r="AT135" s="29">
        <v>0.5</v>
      </c>
      <c r="AU135" s="29">
        <v>0.42</v>
      </c>
      <c r="AV135" s="29">
        <v>0.55000000000000004</v>
      </c>
      <c r="AW135" s="29">
        <v>0.33</v>
      </c>
      <c r="AX135" s="29">
        <v>0.37</v>
      </c>
      <c r="AY135" s="29">
        <v>0.27</v>
      </c>
      <c r="AZ135" s="29">
        <v>0.63</v>
      </c>
      <c r="BA135" s="29">
        <v>0.63</v>
      </c>
      <c r="BB135" s="29">
        <v>0.45</v>
      </c>
      <c r="BC135" s="29">
        <v>0.3</v>
      </c>
      <c r="BD135" s="29">
        <v>0.53</v>
      </c>
      <c r="BE135" s="29">
        <v>0.53</v>
      </c>
      <c r="BF135" s="29">
        <v>0.65</v>
      </c>
      <c r="BG135" s="29">
        <v>0.27</v>
      </c>
      <c r="BH135" s="32">
        <f t="shared" ref="BH135:BH136" si="32">AVERAGE(E135:BG135)</f>
        <v>0.4896618181818182</v>
      </c>
      <c r="BI135" s="31"/>
      <c r="BJ135" s="31"/>
    </row>
    <row r="136" spans="1:62" ht="15.75" customHeight="1">
      <c r="A136" s="66">
        <v>59</v>
      </c>
      <c r="B136" s="68" t="s">
        <v>237</v>
      </c>
      <c r="C136" s="65" t="s">
        <v>82</v>
      </c>
      <c r="D136" s="56" t="s">
        <v>234</v>
      </c>
      <c r="E136" s="30">
        <f t="shared" ref="E136:BG136" si="33">100%-E135</f>
        <v>0.5</v>
      </c>
      <c r="F136" s="30">
        <f t="shared" si="33"/>
        <v>0.22999999999999998</v>
      </c>
      <c r="G136" s="30">
        <f t="shared" si="33"/>
        <v>0.35</v>
      </c>
      <c r="H136" s="30">
        <f t="shared" si="33"/>
        <v>0.41000000000000003</v>
      </c>
      <c r="I136" s="30">
        <f t="shared" si="33"/>
        <v>0.28000000000000003</v>
      </c>
      <c r="J136" s="30">
        <f t="shared" si="33"/>
        <v>0.58000000000000007</v>
      </c>
      <c r="K136" s="30">
        <f t="shared" si="33"/>
        <v>0.55000000000000004</v>
      </c>
      <c r="L136" s="30">
        <f t="shared" si="33"/>
        <v>0.30000000000000004</v>
      </c>
      <c r="M136" s="30">
        <f t="shared" si="33"/>
        <v>0.55000000000000004</v>
      </c>
      <c r="N136" s="30">
        <f t="shared" si="33"/>
        <v>0.55000000000000004</v>
      </c>
      <c r="O136" s="30">
        <f t="shared" si="33"/>
        <v>0.61929999999999996</v>
      </c>
      <c r="P136" s="30">
        <f t="shared" si="33"/>
        <v>0.5</v>
      </c>
      <c r="Q136" s="30">
        <f t="shared" si="33"/>
        <v>0.6</v>
      </c>
      <c r="R136" s="30">
        <f t="shared" si="33"/>
        <v>0.48</v>
      </c>
      <c r="S136" s="30">
        <f t="shared" si="33"/>
        <v>0.62</v>
      </c>
      <c r="T136" s="30">
        <f t="shared" si="33"/>
        <v>0.53</v>
      </c>
      <c r="U136" s="30">
        <f t="shared" si="33"/>
        <v>0.63</v>
      </c>
      <c r="V136" s="30">
        <f t="shared" si="33"/>
        <v>0.48929999999999996</v>
      </c>
      <c r="W136" s="30">
        <f t="shared" si="33"/>
        <v>0.55000000000000004</v>
      </c>
      <c r="X136" s="30">
        <f t="shared" si="33"/>
        <v>0.57000000000000006</v>
      </c>
      <c r="Y136" s="30">
        <f t="shared" si="33"/>
        <v>0.65</v>
      </c>
      <c r="Z136" s="30">
        <f t="shared" si="33"/>
        <v>0.43000000000000005</v>
      </c>
      <c r="AA136" s="30">
        <f t="shared" si="33"/>
        <v>0.58000000000000007</v>
      </c>
      <c r="AB136" s="30">
        <f t="shared" si="33"/>
        <v>0.52</v>
      </c>
      <c r="AC136" s="30">
        <f t="shared" si="33"/>
        <v>0.41000000000000003</v>
      </c>
      <c r="AD136" s="30">
        <f t="shared" si="33"/>
        <v>0.38</v>
      </c>
      <c r="AE136" s="30">
        <f t="shared" si="33"/>
        <v>0.61</v>
      </c>
      <c r="AF136" s="30">
        <f t="shared" si="33"/>
        <v>0.35</v>
      </c>
      <c r="AG136" s="30">
        <f t="shared" si="33"/>
        <v>0.65999999999999992</v>
      </c>
      <c r="AH136" s="30">
        <f t="shared" si="33"/>
        <v>0.48</v>
      </c>
      <c r="AI136" s="30">
        <f t="shared" si="33"/>
        <v>0.45999999999999996</v>
      </c>
      <c r="AJ136" s="30">
        <f t="shared" si="33"/>
        <v>0.85</v>
      </c>
      <c r="AK136" s="30">
        <f t="shared" si="33"/>
        <v>0.39</v>
      </c>
      <c r="AL136" s="30">
        <f t="shared" si="33"/>
        <v>0.43999999999999995</v>
      </c>
      <c r="AM136" s="30">
        <f t="shared" si="33"/>
        <v>0.5</v>
      </c>
      <c r="AN136" s="30">
        <f t="shared" si="33"/>
        <v>0.5</v>
      </c>
      <c r="AO136" s="30">
        <f t="shared" si="33"/>
        <v>0.38</v>
      </c>
      <c r="AP136" s="30">
        <f t="shared" si="33"/>
        <v>0.45999999999999996</v>
      </c>
      <c r="AQ136" s="30">
        <f t="shared" si="33"/>
        <v>0.59000000000000008</v>
      </c>
      <c r="AR136" s="30">
        <f t="shared" si="33"/>
        <v>0.56000000000000005</v>
      </c>
      <c r="AS136" s="30">
        <f t="shared" si="33"/>
        <v>0.41000000000000003</v>
      </c>
      <c r="AT136" s="30">
        <f t="shared" si="33"/>
        <v>0.5</v>
      </c>
      <c r="AU136" s="30">
        <f t="shared" si="33"/>
        <v>0.58000000000000007</v>
      </c>
      <c r="AV136" s="30">
        <f t="shared" si="33"/>
        <v>0.44999999999999996</v>
      </c>
      <c r="AW136" s="30">
        <f t="shared" si="33"/>
        <v>0.66999999999999993</v>
      </c>
      <c r="AX136" s="30">
        <f t="shared" si="33"/>
        <v>0.63</v>
      </c>
      <c r="AY136" s="30">
        <f t="shared" si="33"/>
        <v>0.73</v>
      </c>
      <c r="AZ136" s="30">
        <f t="shared" si="33"/>
        <v>0.37</v>
      </c>
      <c r="BA136" s="30">
        <f t="shared" si="33"/>
        <v>0.37</v>
      </c>
      <c r="BB136" s="30">
        <f t="shared" si="33"/>
        <v>0.55000000000000004</v>
      </c>
      <c r="BC136" s="30">
        <f t="shared" si="33"/>
        <v>0.7</v>
      </c>
      <c r="BD136" s="30">
        <f t="shared" si="33"/>
        <v>0.47</v>
      </c>
      <c r="BE136" s="30">
        <f t="shared" si="33"/>
        <v>0.47</v>
      </c>
      <c r="BF136" s="30">
        <f t="shared" si="33"/>
        <v>0.35</v>
      </c>
      <c r="BG136" s="30">
        <f t="shared" si="33"/>
        <v>0.73</v>
      </c>
      <c r="BH136" s="32">
        <f t="shared" si="32"/>
        <v>0.5103381818181818</v>
      </c>
      <c r="BI136" s="31"/>
      <c r="BJ136" s="31"/>
    </row>
    <row r="137" spans="1:62" ht="15.75" customHeight="1">
      <c r="A137" s="59"/>
      <c r="B137" s="60" t="s">
        <v>238</v>
      </c>
      <c r="C137" s="12"/>
      <c r="D137" s="49"/>
      <c r="E137" s="38"/>
      <c r="F137" s="38"/>
      <c r="G137" s="38"/>
      <c r="H137" s="38"/>
      <c r="I137" s="38"/>
      <c r="J137" s="38"/>
      <c r="K137" s="38"/>
      <c r="L137" s="38"/>
      <c r="M137" s="38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1"/>
      <c r="BI137" s="12"/>
      <c r="BJ137" s="12"/>
    </row>
    <row r="138" spans="1:62" ht="15.75" customHeight="1">
      <c r="A138" s="59">
        <v>60</v>
      </c>
      <c r="B138" s="73" t="s">
        <v>239</v>
      </c>
      <c r="C138" s="17" t="s">
        <v>68</v>
      </c>
      <c r="D138" s="17" t="s">
        <v>240</v>
      </c>
      <c r="E138" s="26">
        <v>765</v>
      </c>
      <c r="F138" s="26">
        <v>515</v>
      </c>
      <c r="G138" s="26">
        <v>1687</v>
      </c>
      <c r="H138" s="26">
        <v>720</v>
      </c>
      <c r="I138" s="26">
        <v>524</v>
      </c>
      <c r="J138" s="26">
        <v>320</v>
      </c>
      <c r="K138" s="26">
        <v>534</v>
      </c>
      <c r="L138" s="26">
        <v>195</v>
      </c>
      <c r="M138" s="26">
        <v>1352</v>
      </c>
      <c r="N138" s="18">
        <v>592</v>
      </c>
      <c r="O138" s="18">
        <v>468</v>
      </c>
      <c r="P138" s="18">
        <v>289</v>
      </c>
      <c r="Q138" s="18">
        <v>247</v>
      </c>
      <c r="R138" s="18">
        <v>300</v>
      </c>
      <c r="S138" s="18">
        <v>249</v>
      </c>
      <c r="T138" s="18">
        <v>476</v>
      </c>
      <c r="U138" s="18">
        <v>304</v>
      </c>
      <c r="V138" s="18">
        <v>590</v>
      </c>
      <c r="W138" s="18">
        <v>370</v>
      </c>
      <c r="X138" s="18">
        <v>454</v>
      </c>
      <c r="Y138" s="18">
        <v>448</v>
      </c>
      <c r="Z138" s="18">
        <v>419</v>
      </c>
      <c r="AA138" s="18">
        <v>186</v>
      </c>
      <c r="AB138" s="18">
        <v>340</v>
      </c>
      <c r="AC138" s="18">
        <v>247</v>
      </c>
      <c r="AD138" s="18">
        <v>273</v>
      </c>
      <c r="AE138" s="18">
        <v>395</v>
      </c>
      <c r="AF138" s="18">
        <v>481</v>
      </c>
      <c r="AG138" s="18">
        <v>166</v>
      </c>
      <c r="AH138" s="18">
        <v>329</v>
      </c>
      <c r="AI138" s="18">
        <v>170</v>
      </c>
      <c r="AJ138" s="18">
        <v>921</v>
      </c>
      <c r="AK138" s="18">
        <v>575</v>
      </c>
      <c r="AL138" s="18">
        <v>595</v>
      </c>
      <c r="AM138" s="18">
        <v>487</v>
      </c>
      <c r="AN138" s="18">
        <v>648</v>
      </c>
      <c r="AO138" s="18">
        <v>253</v>
      </c>
      <c r="AP138" s="18">
        <v>424</v>
      </c>
      <c r="AQ138" s="18">
        <v>203</v>
      </c>
      <c r="AR138" s="18">
        <v>423</v>
      </c>
      <c r="AS138" s="18">
        <v>921</v>
      </c>
      <c r="AT138" s="18">
        <v>1604</v>
      </c>
      <c r="AU138" s="18">
        <v>336</v>
      </c>
      <c r="AV138" s="18">
        <v>337</v>
      </c>
      <c r="AW138" s="18">
        <v>302</v>
      </c>
      <c r="AX138" s="18">
        <v>428</v>
      </c>
      <c r="AY138" s="18">
        <v>687</v>
      </c>
      <c r="AZ138" s="18">
        <v>638</v>
      </c>
      <c r="BA138" s="18">
        <v>213</v>
      </c>
      <c r="BB138" s="18">
        <v>631</v>
      </c>
      <c r="BC138" s="18">
        <v>675</v>
      </c>
      <c r="BD138" s="18">
        <v>127</v>
      </c>
      <c r="BE138" s="18">
        <v>815</v>
      </c>
      <c r="BF138" s="18">
        <v>207</v>
      </c>
      <c r="BG138" s="18">
        <v>195</v>
      </c>
      <c r="BH138" s="24">
        <f t="shared" ref="BH138:BH141" si="34">SUM(E138:BG138)</f>
        <v>27050</v>
      </c>
      <c r="BI138" s="12"/>
      <c r="BJ138" s="12"/>
    </row>
    <row r="139" spans="1:62" ht="15.75" customHeight="1">
      <c r="A139" s="59">
        <v>61</v>
      </c>
      <c r="B139" s="73" t="s">
        <v>241</v>
      </c>
      <c r="C139" s="17" t="s">
        <v>68</v>
      </c>
      <c r="D139" s="17" t="s">
        <v>242</v>
      </c>
      <c r="E139" s="26">
        <v>184</v>
      </c>
      <c r="F139" s="26">
        <v>219</v>
      </c>
      <c r="G139" s="26">
        <v>1331</v>
      </c>
      <c r="H139" s="26">
        <v>132</v>
      </c>
      <c r="I139" s="26">
        <v>224</v>
      </c>
      <c r="J139" s="26">
        <v>105</v>
      </c>
      <c r="K139" s="26">
        <v>153</v>
      </c>
      <c r="L139" s="26">
        <v>50</v>
      </c>
      <c r="M139" s="26">
        <v>487</v>
      </c>
      <c r="N139" s="18">
        <v>217</v>
      </c>
      <c r="O139" s="18">
        <v>277</v>
      </c>
      <c r="P139" s="18">
        <v>294</v>
      </c>
      <c r="Q139" s="18">
        <v>87</v>
      </c>
      <c r="R139" s="18">
        <v>25</v>
      </c>
      <c r="S139" s="18">
        <v>133</v>
      </c>
      <c r="T139" s="18">
        <v>345</v>
      </c>
      <c r="U139" s="18">
        <v>53</v>
      </c>
      <c r="V139" s="18">
        <v>148</v>
      </c>
      <c r="W139" s="18">
        <v>220</v>
      </c>
      <c r="X139" s="18">
        <v>111</v>
      </c>
      <c r="Y139" s="18">
        <v>153</v>
      </c>
      <c r="Z139" s="18">
        <v>166</v>
      </c>
      <c r="AA139" s="18">
        <v>141</v>
      </c>
      <c r="AB139" s="18">
        <v>57</v>
      </c>
      <c r="AC139" s="18">
        <v>60</v>
      </c>
      <c r="AD139" s="18">
        <v>61</v>
      </c>
      <c r="AE139" s="18">
        <v>254</v>
      </c>
      <c r="AF139" s="18">
        <v>65</v>
      </c>
      <c r="AG139" s="18">
        <v>54</v>
      </c>
      <c r="AH139" s="18">
        <v>89</v>
      </c>
      <c r="AI139" s="18">
        <v>3</v>
      </c>
      <c r="AJ139" s="18">
        <v>360</v>
      </c>
      <c r="AK139" s="18">
        <v>103</v>
      </c>
      <c r="AL139" s="18">
        <v>184</v>
      </c>
      <c r="AM139" s="18">
        <v>216</v>
      </c>
      <c r="AN139" s="18">
        <v>90</v>
      </c>
      <c r="AO139" s="18">
        <v>15</v>
      </c>
      <c r="AP139" s="18">
        <v>74</v>
      </c>
      <c r="AQ139" s="18">
        <v>4</v>
      </c>
      <c r="AR139" s="18">
        <v>52</v>
      </c>
      <c r="AS139" s="18">
        <v>369</v>
      </c>
      <c r="AT139" s="18">
        <v>1079</v>
      </c>
      <c r="AU139" s="18">
        <v>118</v>
      </c>
      <c r="AV139" s="18">
        <v>224</v>
      </c>
      <c r="AW139" s="18">
        <v>21</v>
      </c>
      <c r="AX139" s="18">
        <v>79</v>
      </c>
      <c r="AY139" s="18">
        <v>151</v>
      </c>
      <c r="AZ139" s="18">
        <v>243</v>
      </c>
      <c r="BA139" s="18">
        <v>81</v>
      </c>
      <c r="BB139" s="18">
        <v>795</v>
      </c>
      <c r="BC139" s="18">
        <v>251</v>
      </c>
      <c r="BD139" s="18">
        <v>35</v>
      </c>
      <c r="BE139" s="18">
        <v>427</v>
      </c>
      <c r="BF139" s="18">
        <v>0</v>
      </c>
      <c r="BG139" s="18">
        <v>152</v>
      </c>
      <c r="BH139" s="24">
        <f t="shared" si="34"/>
        <v>11021</v>
      </c>
      <c r="BI139" s="12"/>
      <c r="BJ139" s="12"/>
    </row>
    <row r="140" spans="1:62" ht="15.75" customHeight="1">
      <c r="A140" s="59">
        <v>62</v>
      </c>
      <c r="B140" s="73" t="s">
        <v>243</v>
      </c>
      <c r="C140" s="17" t="s">
        <v>68</v>
      </c>
      <c r="D140" s="17" t="s">
        <v>244</v>
      </c>
      <c r="E140" s="18">
        <v>325</v>
      </c>
      <c r="F140" s="18">
        <v>338</v>
      </c>
      <c r="G140" s="18">
        <v>830</v>
      </c>
      <c r="H140" s="18">
        <v>53</v>
      </c>
      <c r="I140" s="18">
        <v>536</v>
      </c>
      <c r="J140" s="18">
        <v>388</v>
      </c>
      <c r="K140" s="18">
        <v>322</v>
      </c>
      <c r="L140" s="18">
        <v>22</v>
      </c>
      <c r="M140" s="18">
        <v>1313</v>
      </c>
      <c r="N140" s="18">
        <v>593</v>
      </c>
      <c r="O140" s="18">
        <v>214</v>
      </c>
      <c r="P140" s="18">
        <v>514</v>
      </c>
      <c r="Q140" s="18">
        <v>137</v>
      </c>
      <c r="R140" s="18">
        <v>102</v>
      </c>
      <c r="S140" s="18">
        <v>225</v>
      </c>
      <c r="T140" s="18">
        <v>539</v>
      </c>
      <c r="U140" s="18">
        <v>153</v>
      </c>
      <c r="V140" s="18">
        <v>335</v>
      </c>
      <c r="W140" s="18">
        <v>712</v>
      </c>
      <c r="X140" s="18">
        <v>181</v>
      </c>
      <c r="Y140" s="18">
        <v>267</v>
      </c>
      <c r="Z140" s="18">
        <v>713</v>
      </c>
      <c r="AA140" s="18">
        <v>103</v>
      </c>
      <c r="AB140" s="18">
        <v>112</v>
      </c>
      <c r="AC140" s="18">
        <v>185</v>
      </c>
      <c r="AD140" s="18">
        <v>155</v>
      </c>
      <c r="AE140" s="18">
        <v>400</v>
      </c>
      <c r="AF140" s="18">
        <v>110</v>
      </c>
      <c r="AG140" s="18">
        <v>131</v>
      </c>
      <c r="AH140" s="18">
        <v>84</v>
      </c>
      <c r="AI140" s="18">
        <v>35</v>
      </c>
      <c r="AJ140" s="18">
        <v>622</v>
      </c>
      <c r="AK140" s="18">
        <v>394</v>
      </c>
      <c r="AL140" s="18">
        <v>371</v>
      </c>
      <c r="AM140" s="18">
        <v>327</v>
      </c>
      <c r="AN140" s="18">
        <v>254</v>
      </c>
      <c r="AO140" s="18">
        <v>515</v>
      </c>
      <c r="AP140" s="18">
        <v>170</v>
      </c>
      <c r="AQ140" s="18">
        <v>129</v>
      </c>
      <c r="AR140" s="18">
        <v>175</v>
      </c>
      <c r="AS140" s="18">
        <v>863</v>
      </c>
      <c r="AT140" s="18">
        <v>1795</v>
      </c>
      <c r="AU140" s="18">
        <v>723</v>
      </c>
      <c r="AV140" s="18">
        <v>178</v>
      </c>
      <c r="AW140" s="18">
        <v>67</v>
      </c>
      <c r="AX140" s="18">
        <v>452</v>
      </c>
      <c r="AY140" s="18">
        <v>550</v>
      </c>
      <c r="AZ140" s="18">
        <v>549</v>
      </c>
      <c r="BA140" s="18">
        <v>183</v>
      </c>
      <c r="BB140" s="18">
        <v>941</v>
      </c>
      <c r="BC140" s="18">
        <v>963</v>
      </c>
      <c r="BD140" s="18">
        <v>93</v>
      </c>
      <c r="BE140" s="18">
        <v>598</v>
      </c>
      <c r="BF140" s="18">
        <v>148</v>
      </c>
      <c r="BG140" s="18">
        <v>124</v>
      </c>
      <c r="BH140" s="24">
        <f t="shared" si="34"/>
        <v>21311</v>
      </c>
      <c r="BI140" s="12"/>
      <c r="BJ140" s="12"/>
    </row>
    <row r="141" spans="1:62" ht="15.75" customHeight="1">
      <c r="A141" s="59">
        <v>63</v>
      </c>
      <c r="B141" s="73" t="s">
        <v>245</v>
      </c>
      <c r="C141" s="74" t="s">
        <v>68</v>
      </c>
      <c r="D141" s="17" t="s">
        <v>244</v>
      </c>
      <c r="E141" s="75">
        <v>0</v>
      </c>
      <c r="F141" s="75">
        <v>0</v>
      </c>
      <c r="G141" s="75">
        <v>0</v>
      </c>
      <c r="H141" s="75">
        <v>0</v>
      </c>
      <c r="I141" s="75">
        <v>0</v>
      </c>
      <c r="J141" s="75">
        <v>0</v>
      </c>
      <c r="K141" s="75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0</v>
      </c>
      <c r="R141" s="75">
        <v>0</v>
      </c>
      <c r="S141" s="75">
        <v>0</v>
      </c>
      <c r="T141" s="75">
        <v>0</v>
      </c>
      <c r="U141" s="75">
        <v>0</v>
      </c>
      <c r="V141" s="75">
        <v>0</v>
      </c>
      <c r="W141" s="75">
        <v>0</v>
      </c>
      <c r="X141" s="75">
        <v>0</v>
      </c>
      <c r="Y141" s="75">
        <v>0</v>
      </c>
      <c r="Z141" s="75">
        <v>0</v>
      </c>
      <c r="AA141" s="75">
        <v>0</v>
      </c>
      <c r="AB141" s="75">
        <v>0</v>
      </c>
      <c r="AC141" s="75">
        <v>0</v>
      </c>
      <c r="AD141" s="75">
        <v>0</v>
      </c>
      <c r="AE141" s="75">
        <v>0</v>
      </c>
      <c r="AF141" s="75">
        <v>0</v>
      </c>
      <c r="AG141" s="75">
        <v>0</v>
      </c>
      <c r="AH141" s="75">
        <v>0</v>
      </c>
      <c r="AI141" s="75">
        <v>0</v>
      </c>
      <c r="AJ141" s="75">
        <v>0</v>
      </c>
      <c r="AK141" s="75">
        <v>0</v>
      </c>
      <c r="AL141" s="75">
        <v>0</v>
      </c>
      <c r="AM141" s="75">
        <v>0</v>
      </c>
      <c r="AN141" s="75">
        <v>0</v>
      </c>
      <c r="AO141" s="75">
        <v>0</v>
      </c>
      <c r="AP141" s="75">
        <v>0</v>
      </c>
      <c r="AQ141" s="75">
        <v>0</v>
      </c>
      <c r="AR141" s="75">
        <v>0</v>
      </c>
      <c r="AS141" s="75">
        <v>0</v>
      </c>
      <c r="AT141" s="75">
        <v>0</v>
      </c>
      <c r="AU141" s="75">
        <v>0</v>
      </c>
      <c r="AV141" s="75">
        <v>0</v>
      </c>
      <c r="AW141" s="75">
        <v>0</v>
      </c>
      <c r="AX141" s="75">
        <v>0</v>
      </c>
      <c r="AY141" s="75">
        <v>0</v>
      </c>
      <c r="AZ141" s="75">
        <v>0</v>
      </c>
      <c r="BA141" s="75">
        <v>0</v>
      </c>
      <c r="BB141" s="75">
        <v>0</v>
      </c>
      <c r="BC141" s="75">
        <v>0</v>
      </c>
      <c r="BD141" s="75">
        <v>0</v>
      </c>
      <c r="BE141" s="75">
        <v>0</v>
      </c>
      <c r="BF141" s="75">
        <v>0</v>
      </c>
      <c r="BG141" s="75">
        <v>0</v>
      </c>
      <c r="BH141" s="39">
        <f t="shared" si="34"/>
        <v>0</v>
      </c>
      <c r="BI141" s="12"/>
      <c r="BJ141" s="12"/>
    </row>
    <row r="142" spans="1:62" ht="15.75" customHeight="1">
      <c r="A142" s="76"/>
      <c r="B142" s="12"/>
      <c r="C142" s="12"/>
      <c r="D142" s="12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21"/>
      <c r="BI142" s="12"/>
      <c r="BJ142" s="12"/>
    </row>
    <row r="143" spans="1:62" ht="15.75" customHeight="1">
      <c r="A143" s="49"/>
      <c r="B143" s="12"/>
      <c r="C143" s="12"/>
      <c r="D143" s="12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21"/>
      <c r="BI143" s="12"/>
      <c r="BJ143" s="12"/>
    </row>
    <row r="144" spans="1:62" ht="15.75" customHeight="1">
      <c r="A144" s="76"/>
      <c r="B144" s="12"/>
      <c r="C144" s="12"/>
      <c r="D144" s="12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21"/>
      <c r="BI144" s="12"/>
      <c r="BJ144" s="12"/>
    </row>
    <row r="145" spans="1:62" ht="15.75" customHeight="1">
      <c r="A145" s="7"/>
      <c r="B145" s="12"/>
      <c r="C145" s="12"/>
      <c r="D145" s="12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21"/>
      <c r="BI145" s="12"/>
      <c r="BJ145" s="12"/>
    </row>
    <row r="146" spans="1:62" ht="15.75" customHeight="1">
      <c r="A146" s="7"/>
      <c r="B146" s="12"/>
      <c r="C146" s="12"/>
      <c r="D146" s="12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21"/>
      <c r="BI146" s="12"/>
      <c r="BJ146" s="12"/>
    </row>
    <row r="147" spans="1:62" ht="15.75" customHeight="1">
      <c r="A147" s="7"/>
      <c r="B147" s="12"/>
      <c r="C147" s="12"/>
      <c r="D147" s="12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21"/>
      <c r="BI147" s="12"/>
      <c r="BJ147" s="12"/>
    </row>
    <row r="148" spans="1:62" ht="15.75" customHeight="1">
      <c r="A148" s="7"/>
      <c r="B148" s="12"/>
      <c r="C148" s="12"/>
      <c r="D148" s="12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21"/>
      <c r="BI148" s="12"/>
      <c r="BJ148" s="12"/>
    </row>
    <row r="149" spans="1:62" ht="15.75" customHeight="1">
      <c r="A149" s="7"/>
      <c r="B149" s="12"/>
      <c r="C149" s="12"/>
      <c r="D149" s="12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21"/>
      <c r="BI149" s="12"/>
      <c r="BJ149" s="12"/>
    </row>
    <row r="150" spans="1:62" ht="15.75" customHeight="1">
      <c r="A150" s="7"/>
      <c r="B150" s="12"/>
      <c r="C150" s="12"/>
      <c r="D150" s="12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21"/>
      <c r="BI150" s="12"/>
      <c r="BJ150" s="12"/>
    </row>
    <row r="151" spans="1:62" ht="15.75" customHeight="1">
      <c r="A151" s="7"/>
      <c r="B151" s="12"/>
      <c r="C151" s="12"/>
      <c r="D151" s="12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21"/>
      <c r="BI151" s="12"/>
      <c r="BJ151" s="12"/>
    </row>
    <row r="152" spans="1:62" ht="15.75" customHeight="1">
      <c r="A152" s="7"/>
      <c r="B152" s="12"/>
      <c r="C152" s="12"/>
      <c r="D152" s="12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21"/>
      <c r="BI152" s="12"/>
      <c r="BJ152" s="12"/>
    </row>
    <row r="153" spans="1:62" ht="15.75" customHeight="1">
      <c r="A153" s="7"/>
      <c r="B153" s="12"/>
      <c r="C153" s="12"/>
      <c r="D153" s="12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21"/>
      <c r="BI153" s="12"/>
      <c r="BJ153" s="12"/>
    </row>
    <row r="154" spans="1:62" ht="15.75" customHeight="1">
      <c r="A154" s="7"/>
      <c r="B154" s="12"/>
      <c r="C154" s="12"/>
      <c r="D154" s="12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21"/>
      <c r="BI154" s="12"/>
      <c r="BJ154" s="12"/>
    </row>
    <row r="155" spans="1:62" ht="15.75" customHeight="1">
      <c r="A155" s="7"/>
      <c r="B155" s="12"/>
      <c r="C155" s="12"/>
      <c r="D155" s="12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21"/>
      <c r="BI155" s="12"/>
      <c r="BJ155" s="12"/>
    </row>
    <row r="156" spans="1:62" ht="15.75" customHeight="1">
      <c r="A156" s="7"/>
      <c r="B156" s="12"/>
      <c r="C156" s="12"/>
      <c r="D156" s="12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21"/>
      <c r="BI156" s="12"/>
      <c r="BJ156" s="12"/>
    </row>
    <row r="157" spans="1:62" ht="15.75" customHeight="1">
      <c r="A157" s="7"/>
      <c r="B157" s="12"/>
      <c r="C157" s="12"/>
      <c r="D157" s="12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21"/>
      <c r="BI157" s="12"/>
      <c r="BJ157" s="12"/>
    </row>
    <row r="158" spans="1:62" ht="15.75" customHeight="1">
      <c r="A158" s="7"/>
      <c r="B158" s="12"/>
      <c r="C158" s="12"/>
      <c r="D158" s="12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21"/>
      <c r="BI158" s="12"/>
      <c r="BJ158" s="12"/>
    </row>
    <row r="159" spans="1:62" ht="15.75" customHeight="1">
      <c r="A159" s="7"/>
      <c r="B159" s="12"/>
      <c r="C159" s="12"/>
      <c r="D159" s="12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21"/>
      <c r="BI159" s="12"/>
      <c r="BJ159" s="12"/>
    </row>
    <row r="160" spans="1:62" ht="15.75" customHeight="1">
      <c r="A160" s="7"/>
      <c r="B160" s="12"/>
      <c r="C160" s="12"/>
      <c r="D160" s="12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21"/>
      <c r="BI160" s="12"/>
      <c r="BJ160" s="12"/>
    </row>
    <row r="161" spans="1:62" ht="15.75" customHeight="1">
      <c r="A161" s="7"/>
      <c r="B161" s="12"/>
      <c r="C161" s="12"/>
      <c r="D161" s="12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21"/>
      <c r="BI161" s="12"/>
      <c r="BJ161" s="12"/>
    </row>
    <row r="162" spans="1:62" ht="15.75" customHeight="1">
      <c r="A162" s="7"/>
      <c r="B162" s="12"/>
      <c r="C162" s="12"/>
      <c r="D162" s="12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21"/>
      <c r="BI162" s="12"/>
      <c r="BJ162" s="12"/>
    </row>
    <row r="163" spans="1:62" ht="15.75" customHeight="1">
      <c r="A163" s="7"/>
      <c r="B163" s="12"/>
      <c r="C163" s="12"/>
      <c r="D163" s="12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21"/>
      <c r="BI163" s="12"/>
      <c r="BJ163" s="12"/>
    </row>
    <row r="164" spans="1:62" ht="15.75" customHeight="1">
      <c r="A164" s="7"/>
      <c r="B164" s="12"/>
      <c r="C164" s="12"/>
      <c r="D164" s="12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21"/>
      <c r="BI164" s="12"/>
      <c r="BJ164" s="12"/>
    </row>
    <row r="165" spans="1:62" ht="15.75" customHeight="1">
      <c r="A165" s="7"/>
      <c r="B165" s="12"/>
      <c r="C165" s="12"/>
      <c r="D165" s="12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21"/>
      <c r="BI165" s="12"/>
      <c r="BJ165" s="12"/>
    </row>
    <row r="166" spans="1:62" ht="15.75" customHeight="1">
      <c r="A166" s="7"/>
      <c r="B166" s="12"/>
      <c r="C166" s="12"/>
      <c r="D166" s="12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21"/>
      <c r="BI166" s="12"/>
      <c r="BJ166" s="12"/>
    </row>
    <row r="167" spans="1:62" ht="15.75" customHeight="1">
      <c r="A167" s="7"/>
      <c r="B167" s="12"/>
      <c r="C167" s="12"/>
      <c r="D167" s="12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21"/>
      <c r="BI167" s="12"/>
      <c r="BJ167" s="12"/>
    </row>
    <row r="168" spans="1:62" ht="15.75" customHeight="1">
      <c r="A168" s="7"/>
      <c r="B168" s="12"/>
      <c r="C168" s="12"/>
      <c r="D168" s="12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21"/>
      <c r="BI168" s="12"/>
      <c r="BJ168" s="12"/>
    </row>
    <row r="169" spans="1:62" ht="15.75" customHeight="1">
      <c r="A169" s="7"/>
      <c r="B169" s="12"/>
      <c r="C169" s="12"/>
      <c r="D169" s="12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21"/>
      <c r="BI169" s="12"/>
      <c r="BJ169" s="12"/>
    </row>
    <row r="170" spans="1:62" ht="15.75" customHeight="1">
      <c r="A170" s="7"/>
      <c r="B170" s="12"/>
      <c r="C170" s="12"/>
      <c r="D170" s="12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21"/>
      <c r="BI170" s="12"/>
      <c r="BJ170" s="12"/>
    </row>
    <row r="171" spans="1:62" ht="15.75" customHeight="1">
      <c r="A171" s="7"/>
      <c r="B171" s="12"/>
      <c r="C171" s="12"/>
      <c r="D171" s="12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21"/>
      <c r="BI171" s="12"/>
      <c r="BJ171" s="12"/>
    </row>
    <row r="172" spans="1:62" ht="15.75" customHeight="1">
      <c r="A172" s="7"/>
      <c r="B172" s="12"/>
      <c r="C172" s="12"/>
      <c r="D172" s="12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21"/>
      <c r="BI172" s="12"/>
      <c r="BJ172" s="12"/>
    </row>
    <row r="173" spans="1:62" ht="15.75" customHeight="1">
      <c r="A173" s="7"/>
      <c r="B173" s="12"/>
      <c r="C173" s="12"/>
      <c r="D173" s="12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21"/>
      <c r="BI173" s="12"/>
      <c r="BJ173" s="12"/>
    </row>
    <row r="174" spans="1:62" ht="15.75" customHeight="1">
      <c r="A174" s="7"/>
      <c r="B174" s="12"/>
      <c r="C174" s="12"/>
      <c r="D174" s="12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21"/>
      <c r="BI174" s="12"/>
      <c r="BJ174" s="12"/>
    </row>
    <row r="175" spans="1:62" ht="15.75" customHeight="1">
      <c r="A175" s="7"/>
      <c r="B175" s="12"/>
      <c r="C175" s="12"/>
      <c r="D175" s="12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21"/>
      <c r="BI175" s="12"/>
      <c r="BJ175" s="12"/>
    </row>
    <row r="176" spans="1:62" ht="15.75" customHeight="1">
      <c r="A176" s="7"/>
      <c r="B176" s="12"/>
      <c r="C176" s="12"/>
      <c r="D176" s="12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21"/>
      <c r="BI176" s="12"/>
      <c r="BJ176" s="12"/>
    </row>
    <row r="177" spans="1:62" ht="15.75" customHeight="1">
      <c r="A177" s="7"/>
      <c r="B177" s="12"/>
      <c r="C177" s="12"/>
      <c r="D177" s="12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21"/>
      <c r="BI177" s="12"/>
      <c r="BJ177" s="12"/>
    </row>
    <row r="178" spans="1:62" ht="15.75" customHeight="1">
      <c r="A178" s="7"/>
      <c r="B178" s="12"/>
      <c r="C178" s="12"/>
      <c r="D178" s="12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21"/>
      <c r="BI178" s="12"/>
      <c r="BJ178" s="12"/>
    </row>
    <row r="179" spans="1:62" ht="15.75" customHeight="1">
      <c r="A179" s="7"/>
      <c r="B179" s="12"/>
      <c r="C179" s="12"/>
      <c r="D179" s="12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21"/>
      <c r="BI179" s="12"/>
      <c r="BJ179" s="12"/>
    </row>
    <row r="180" spans="1:62" ht="15.75" customHeight="1">
      <c r="A180" s="7"/>
      <c r="B180" s="12"/>
      <c r="C180" s="12"/>
      <c r="D180" s="12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21"/>
      <c r="BI180" s="12"/>
      <c r="BJ180" s="12"/>
    </row>
    <row r="181" spans="1:62" ht="15.75" customHeight="1">
      <c r="A181" s="7"/>
      <c r="B181" s="12"/>
      <c r="C181" s="12"/>
      <c r="D181" s="12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21"/>
      <c r="BI181" s="12"/>
      <c r="BJ181" s="12"/>
    </row>
    <row r="182" spans="1:62" ht="15.75" customHeight="1">
      <c r="A182" s="7"/>
      <c r="B182" s="12"/>
      <c r="C182" s="12"/>
      <c r="D182" s="12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21"/>
      <c r="BI182" s="12"/>
      <c r="BJ182" s="12"/>
    </row>
    <row r="183" spans="1:62" ht="15.75" customHeight="1">
      <c r="A183" s="7"/>
      <c r="B183" s="12"/>
      <c r="C183" s="12"/>
      <c r="D183" s="12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21"/>
      <c r="BI183" s="12"/>
      <c r="BJ183" s="12"/>
    </row>
    <row r="184" spans="1:62" ht="15.75" customHeight="1">
      <c r="A184" s="7"/>
      <c r="B184" s="12"/>
      <c r="C184" s="12"/>
      <c r="D184" s="12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21"/>
      <c r="BI184" s="12"/>
      <c r="BJ184" s="12"/>
    </row>
    <row r="185" spans="1:62" ht="15.75" customHeight="1">
      <c r="A185" s="7"/>
      <c r="B185" s="12"/>
      <c r="C185" s="12"/>
      <c r="D185" s="12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21"/>
      <c r="BI185" s="12"/>
      <c r="BJ185" s="12"/>
    </row>
    <row r="186" spans="1:62" ht="15.75" customHeight="1">
      <c r="A186" s="7"/>
      <c r="B186" s="12"/>
      <c r="C186" s="12"/>
      <c r="D186" s="12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21"/>
      <c r="BI186" s="12"/>
      <c r="BJ186" s="12"/>
    </row>
    <row r="187" spans="1:62" ht="15.75" customHeight="1">
      <c r="A187" s="7"/>
      <c r="B187" s="12"/>
      <c r="C187" s="12"/>
      <c r="D187" s="12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21"/>
      <c r="BI187" s="12"/>
      <c r="BJ187" s="12"/>
    </row>
    <row r="188" spans="1:62" ht="15.75" customHeight="1">
      <c r="A188" s="7"/>
      <c r="B188" s="12"/>
      <c r="C188" s="12"/>
      <c r="D188" s="12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21"/>
      <c r="BI188" s="12"/>
      <c r="BJ188" s="12"/>
    </row>
    <row r="189" spans="1:62" ht="15.75" customHeight="1">
      <c r="A189" s="7"/>
      <c r="B189" s="12"/>
      <c r="C189" s="12"/>
      <c r="D189" s="12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21"/>
      <c r="BI189" s="12"/>
      <c r="BJ189" s="12"/>
    </row>
    <row r="190" spans="1:62" ht="15.75" customHeight="1">
      <c r="A190" s="7"/>
      <c r="B190" s="12"/>
      <c r="C190" s="12"/>
      <c r="D190" s="12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21"/>
      <c r="BI190" s="12"/>
      <c r="BJ190" s="12"/>
    </row>
    <row r="191" spans="1:62" ht="15.75" customHeight="1">
      <c r="A191" s="7"/>
      <c r="B191" s="12"/>
      <c r="C191" s="12"/>
      <c r="D191" s="12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21"/>
      <c r="BI191" s="12"/>
      <c r="BJ191" s="12"/>
    </row>
    <row r="192" spans="1:62" ht="15.75" customHeight="1">
      <c r="A192" s="7"/>
      <c r="B192" s="12"/>
      <c r="C192" s="12"/>
      <c r="D192" s="12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21"/>
      <c r="BI192" s="12"/>
      <c r="BJ192" s="12"/>
    </row>
    <row r="193" spans="1:62" ht="15.75" customHeight="1">
      <c r="A193" s="7"/>
      <c r="B193" s="12"/>
      <c r="C193" s="12"/>
      <c r="D193" s="12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21"/>
      <c r="BI193" s="12"/>
      <c r="BJ193" s="12"/>
    </row>
    <row r="194" spans="1:62" ht="15.75" customHeight="1">
      <c r="A194" s="7"/>
      <c r="B194" s="12"/>
      <c r="C194" s="12"/>
      <c r="D194" s="12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21"/>
      <c r="BI194" s="12"/>
      <c r="BJ194" s="12"/>
    </row>
    <row r="195" spans="1:62" ht="15.75" customHeight="1">
      <c r="A195" s="7"/>
      <c r="B195" s="12"/>
      <c r="C195" s="12"/>
      <c r="D195" s="12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21"/>
      <c r="BI195" s="12"/>
      <c r="BJ195" s="12"/>
    </row>
    <row r="196" spans="1:62" ht="15.75" customHeight="1">
      <c r="A196" s="7"/>
      <c r="B196" s="12"/>
      <c r="C196" s="12"/>
      <c r="D196" s="12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21"/>
      <c r="BI196" s="12"/>
      <c r="BJ196" s="12"/>
    </row>
    <row r="197" spans="1:62" ht="15.75" customHeight="1">
      <c r="A197" s="7"/>
      <c r="B197" s="12"/>
      <c r="C197" s="12"/>
      <c r="D197" s="12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21"/>
      <c r="BI197" s="12"/>
      <c r="BJ197" s="12"/>
    </row>
    <row r="198" spans="1:62" ht="15.75" customHeight="1">
      <c r="A198" s="7"/>
      <c r="B198" s="12"/>
      <c r="C198" s="12"/>
      <c r="D198" s="12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21"/>
      <c r="BI198" s="12"/>
      <c r="BJ198" s="12"/>
    </row>
    <row r="199" spans="1:62" ht="15.75" customHeight="1">
      <c r="A199" s="7"/>
      <c r="B199" s="12"/>
      <c r="C199" s="12"/>
      <c r="D199" s="12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21"/>
      <c r="BI199" s="12"/>
      <c r="BJ199" s="12"/>
    </row>
    <row r="200" spans="1:62" ht="15.75" customHeight="1">
      <c r="A200" s="7"/>
      <c r="B200" s="12"/>
      <c r="C200" s="12"/>
      <c r="D200" s="12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21"/>
      <c r="BI200" s="12"/>
      <c r="BJ200" s="12"/>
    </row>
    <row r="201" spans="1:62" ht="15.75" customHeight="1">
      <c r="A201" s="7"/>
      <c r="B201" s="12"/>
      <c r="C201" s="12"/>
      <c r="D201" s="12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21"/>
      <c r="BI201" s="12"/>
      <c r="BJ201" s="12"/>
    </row>
    <row r="202" spans="1:62" ht="15.75" customHeight="1">
      <c r="A202" s="7"/>
      <c r="B202" s="12"/>
      <c r="C202" s="12"/>
      <c r="D202" s="12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21"/>
      <c r="BI202" s="12"/>
      <c r="BJ202" s="12"/>
    </row>
    <row r="203" spans="1:62" ht="15.75" customHeight="1">
      <c r="A203" s="7"/>
      <c r="B203" s="12"/>
      <c r="C203" s="12"/>
      <c r="D203" s="12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21"/>
      <c r="BI203" s="12"/>
      <c r="BJ203" s="12"/>
    </row>
    <row r="204" spans="1:62" ht="15.75" customHeight="1">
      <c r="A204" s="7"/>
      <c r="B204" s="12"/>
      <c r="C204" s="12"/>
      <c r="D204" s="12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21"/>
      <c r="BI204" s="12"/>
      <c r="BJ204" s="12"/>
    </row>
    <row r="205" spans="1:62" ht="15.75" customHeight="1">
      <c r="A205" s="7"/>
      <c r="B205" s="12"/>
      <c r="C205" s="12"/>
      <c r="D205" s="12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21"/>
      <c r="BI205" s="12"/>
      <c r="BJ205" s="12"/>
    </row>
    <row r="206" spans="1:62" ht="15.75" customHeight="1">
      <c r="A206" s="7"/>
      <c r="B206" s="12"/>
      <c r="C206" s="12"/>
      <c r="D206" s="12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21"/>
      <c r="BI206" s="12"/>
      <c r="BJ206" s="12"/>
    </row>
    <row r="207" spans="1:62" ht="15.75" customHeight="1">
      <c r="A207" s="7"/>
      <c r="B207" s="12"/>
      <c r="C207" s="12"/>
      <c r="D207" s="12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21"/>
      <c r="BI207" s="12"/>
      <c r="BJ207" s="12"/>
    </row>
    <row r="208" spans="1:62" ht="15.75" customHeight="1">
      <c r="A208" s="7"/>
      <c r="B208" s="12"/>
      <c r="C208" s="12"/>
      <c r="D208" s="12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21"/>
      <c r="BI208" s="12"/>
      <c r="BJ208" s="12"/>
    </row>
    <row r="209" spans="1:62" ht="15.75" customHeight="1">
      <c r="A209" s="7"/>
      <c r="B209" s="12"/>
      <c r="C209" s="12"/>
      <c r="D209" s="12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21"/>
      <c r="BI209" s="12"/>
      <c r="BJ209" s="12"/>
    </row>
    <row r="210" spans="1:62" ht="15.75" customHeight="1">
      <c r="A210" s="7"/>
      <c r="B210" s="12"/>
      <c r="C210" s="12"/>
      <c r="D210" s="12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21"/>
      <c r="BI210" s="12"/>
      <c r="BJ210" s="12"/>
    </row>
    <row r="211" spans="1:62" ht="15.75" customHeight="1">
      <c r="A211" s="7"/>
      <c r="B211" s="12"/>
      <c r="C211" s="12"/>
      <c r="D211" s="12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21"/>
      <c r="BI211" s="12"/>
      <c r="BJ211" s="12"/>
    </row>
    <row r="212" spans="1:62" ht="15.75" customHeight="1">
      <c r="A212" s="7"/>
      <c r="B212" s="12"/>
      <c r="C212" s="12"/>
      <c r="D212" s="12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21"/>
      <c r="BI212" s="12"/>
      <c r="BJ212" s="12"/>
    </row>
    <row r="213" spans="1:62" ht="15.75" customHeight="1">
      <c r="A213" s="7"/>
      <c r="B213" s="12"/>
      <c r="C213" s="12"/>
      <c r="D213" s="12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21"/>
      <c r="BI213" s="12"/>
      <c r="BJ213" s="12"/>
    </row>
    <row r="214" spans="1:62" ht="15.75" customHeight="1">
      <c r="A214" s="7"/>
      <c r="B214" s="12"/>
      <c r="C214" s="12"/>
      <c r="D214" s="12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21"/>
      <c r="BI214" s="12"/>
      <c r="BJ214" s="12"/>
    </row>
    <row r="215" spans="1:62" ht="15.75" customHeight="1">
      <c r="A215" s="7"/>
      <c r="B215" s="12"/>
      <c r="C215" s="12"/>
      <c r="D215" s="12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21"/>
      <c r="BI215" s="12"/>
      <c r="BJ215" s="12"/>
    </row>
    <row r="216" spans="1:62" ht="15.75" customHeight="1">
      <c r="A216" s="7"/>
      <c r="B216" s="12"/>
      <c r="C216" s="12"/>
      <c r="D216" s="12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21"/>
      <c r="BI216" s="12"/>
      <c r="BJ216" s="12"/>
    </row>
    <row r="217" spans="1:62" ht="15.75" customHeight="1">
      <c r="A217" s="7"/>
      <c r="B217" s="12"/>
      <c r="C217" s="12"/>
      <c r="D217" s="12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21"/>
      <c r="BI217" s="12"/>
      <c r="BJ217" s="12"/>
    </row>
    <row r="218" spans="1:62" ht="15.75" customHeight="1">
      <c r="A218" s="7"/>
      <c r="B218" s="12"/>
      <c r="C218" s="12"/>
      <c r="D218" s="12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21"/>
      <c r="BI218" s="12"/>
      <c r="BJ218" s="12"/>
    </row>
    <row r="219" spans="1:62" ht="15.75" customHeight="1">
      <c r="A219" s="7"/>
      <c r="B219" s="12"/>
      <c r="C219" s="12"/>
      <c r="D219" s="12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21"/>
      <c r="BI219" s="12"/>
      <c r="BJ219" s="12"/>
    </row>
    <row r="220" spans="1:62" ht="15.75" customHeight="1">
      <c r="A220" s="7"/>
      <c r="B220" s="12"/>
      <c r="C220" s="12"/>
      <c r="D220" s="12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21"/>
      <c r="BI220" s="12"/>
      <c r="BJ220" s="12"/>
    </row>
    <row r="221" spans="1:62" ht="15.75" customHeight="1">
      <c r="A221" s="7"/>
      <c r="B221" s="12"/>
      <c r="C221" s="12"/>
      <c r="D221" s="12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21"/>
      <c r="BI221" s="12"/>
      <c r="BJ221" s="12"/>
    </row>
    <row r="222" spans="1:62" ht="15.75" customHeight="1">
      <c r="A222" s="7"/>
      <c r="B222" s="12"/>
      <c r="C222" s="12"/>
      <c r="D222" s="12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21"/>
      <c r="BI222" s="12"/>
      <c r="BJ222" s="12"/>
    </row>
    <row r="223" spans="1:62" ht="15.75" customHeight="1">
      <c r="A223" s="7"/>
      <c r="B223" s="12"/>
      <c r="C223" s="12"/>
      <c r="D223" s="12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21"/>
      <c r="BI223" s="12"/>
      <c r="BJ223" s="12"/>
    </row>
    <row r="224" spans="1:62" ht="15.75" customHeight="1">
      <c r="A224" s="7"/>
      <c r="B224" s="12"/>
      <c r="C224" s="12"/>
      <c r="D224" s="12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21"/>
      <c r="BI224" s="12"/>
      <c r="BJ224" s="12"/>
    </row>
    <row r="225" spans="1:62" ht="15.75" customHeight="1">
      <c r="A225" s="7"/>
      <c r="B225" s="12"/>
      <c r="C225" s="12"/>
      <c r="D225" s="12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21"/>
      <c r="BI225" s="12"/>
      <c r="BJ225" s="12"/>
    </row>
    <row r="226" spans="1:62" ht="15.75" customHeight="1">
      <c r="A226" s="7"/>
      <c r="B226" s="12"/>
      <c r="C226" s="12"/>
      <c r="D226" s="12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21"/>
      <c r="BI226" s="12"/>
      <c r="BJ226" s="12"/>
    </row>
    <row r="227" spans="1:62" ht="15.75" customHeight="1">
      <c r="A227" s="7"/>
      <c r="B227" s="12"/>
      <c r="C227" s="12"/>
      <c r="D227" s="12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21"/>
      <c r="BI227" s="12"/>
      <c r="BJ227" s="12"/>
    </row>
    <row r="228" spans="1:62" ht="15.75" customHeight="1">
      <c r="A228" s="7"/>
      <c r="B228" s="12"/>
      <c r="C228" s="12"/>
      <c r="D228" s="12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21"/>
      <c r="BI228" s="12"/>
      <c r="BJ228" s="12"/>
    </row>
    <row r="229" spans="1:62" ht="15.75" customHeight="1">
      <c r="A229" s="7"/>
      <c r="B229" s="12"/>
      <c r="C229" s="12"/>
      <c r="D229" s="12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21"/>
      <c r="BI229" s="12"/>
      <c r="BJ229" s="12"/>
    </row>
    <row r="230" spans="1:62" ht="15.75" customHeight="1">
      <c r="A230" s="7"/>
      <c r="B230" s="12"/>
      <c r="C230" s="12"/>
      <c r="D230" s="12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21"/>
      <c r="BI230" s="12"/>
      <c r="BJ230" s="12"/>
    </row>
    <row r="231" spans="1:62" ht="15.75" customHeight="1">
      <c r="A231" s="7"/>
      <c r="B231" s="12"/>
      <c r="C231" s="12"/>
      <c r="D231" s="12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21"/>
      <c r="BI231" s="12"/>
      <c r="BJ231" s="12"/>
    </row>
    <row r="232" spans="1:62" ht="15.75" customHeight="1">
      <c r="A232" s="7"/>
      <c r="B232" s="12"/>
      <c r="C232" s="12"/>
      <c r="D232" s="12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21"/>
      <c r="BI232" s="12"/>
      <c r="BJ232" s="12"/>
    </row>
    <row r="233" spans="1:62" ht="15.75" customHeight="1">
      <c r="A233" s="7"/>
      <c r="B233" s="12"/>
      <c r="C233" s="12"/>
      <c r="D233" s="12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21"/>
      <c r="BI233" s="12"/>
      <c r="BJ233" s="12"/>
    </row>
    <row r="234" spans="1:62" ht="15.75" customHeight="1">
      <c r="A234" s="7"/>
      <c r="B234" s="12"/>
      <c r="C234" s="12"/>
      <c r="D234" s="12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21"/>
      <c r="BI234" s="12"/>
      <c r="BJ234" s="12"/>
    </row>
    <row r="235" spans="1:62" ht="15.75" customHeight="1">
      <c r="A235" s="7"/>
      <c r="B235" s="12"/>
      <c r="C235" s="12"/>
      <c r="D235" s="12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21"/>
      <c r="BI235" s="12"/>
      <c r="BJ235" s="12"/>
    </row>
    <row r="236" spans="1:62" ht="15.75" customHeight="1">
      <c r="A236" s="7"/>
      <c r="B236" s="12"/>
      <c r="C236" s="12"/>
      <c r="D236" s="12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21"/>
      <c r="BI236" s="12"/>
      <c r="BJ236" s="12"/>
    </row>
    <row r="237" spans="1:62" ht="15.75" customHeight="1">
      <c r="A237" s="7"/>
      <c r="B237" s="12"/>
      <c r="C237" s="12"/>
      <c r="D237" s="12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21"/>
      <c r="BI237" s="12"/>
      <c r="BJ237" s="12"/>
    </row>
    <row r="238" spans="1:62" ht="15.75" customHeight="1">
      <c r="A238" s="7"/>
      <c r="B238" s="12"/>
      <c r="C238" s="12"/>
      <c r="D238" s="12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21"/>
      <c r="BI238" s="12"/>
      <c r="BJ238" s="12"/>
    </row>
    <row r="239" spans="1:62" ht="15.75" customHeight="1">
      <c r="A239" s="7"/>
      <c r="B239" s="12"/>
      <c r="C239" s="12"/>
      <c r="D239" s="12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21"/>
      <c r="BI239" s="12"/>
      <c r="BJ239" s="12"/>
    </row>
    <row r="240" spans="1:62" ht="15.75" customHeight="1">
      <c r="A240" s="7"/>
      <c r="B240" s="12"/>
      <c r="C240" s="12"/>
      <c r="D240" s="12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21"/>
      <c r="BI240" s="12"/>
      <c r="BJ240" s="12"/>
    </row>
    <row r="241" spans="1:62" ht="15.75" customHeight="1">
      <c r="A241" s="7"/>
      <c r="B241" s="12"/>
      <c r="C241" s="12"/>
      <c r="D241" s="12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21"/>
      <c r="BI241" s="12"/>
      <c r="BJ241" s="12"/>
    </row>
    <row r="242" spans="1:62" ht="15.75" customHeight="1">
      <c r="A242" s="7"/>
      <c r="B242" s="12"/>
      <c r="C242" s="12"/>
      <c r="D242" s="12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21"/>
      <c r="BI242" s="12"/>
      <c r="BJ242" s="12"/>
    </row>
    <row r="243" spans="1:62" ht="15.75" customHeight="1">
      <c r="A243" s="7"/>
      <c r="B243" s="12"/>
      <c r="C243" s="12"/>
      <c r="D243" s="12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21"/>
      <c r="BI243" s="12"/>
      <c r="BJ243" s="12"/>
    </row>
    <row r="244" spans="1:62" ht="15.75" customHeight="1">
      <c r="A244" s="7"/>
      <c r="B244" s="12"/>
      <c r="C244" s="12"/>
      <c r="D244" s="12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21"/>
      <c r="BI244" s="12"/>
      <c r="BJ244" s="12"/>
    </row>
    <row r="245" spans="1:62" ht="15.75" customHeight="1">
      <c r="A245" s="7"/>
      <c r="B245" s="12"/>
      <c r="C245" s="12"/>
      <c r="D245" s="12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21"/>
      <c r="BI245" s="12"/>
      <c r="BJ245" s="12"/>
    </row>
    <row r="246" spans="1:62" ht="15.75" customHeight="1">
      <c r="A246" s="7"/>
      <c r="B246" s="12"/>
      <c r="C246" s="12"/>
      <c r="D246" s="12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21"/>
      <c r="BI246" s="12"/>
      <c r="BJ246" s="12"/>
    </row>
    <row r="247" spans="1:62" ht="15.75" customHeight="1">
      <c r="A247" s="7"/>
      <c r="B247" s="12"/>
      <c r="C247" s="12"/>
      <c r="D247" s="12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21"/>
      <c r="BI247" s="12"/>
      <c r="BJ247" s="12"/>
    </row>
    <row r="248" spans="1:62" ht="15.75" customHeight="1">
      <c r="A248" s="7"/>
      <c r="B248" s="12"/>
      <c r="C248" s="12"/>
      <c r="D248" s="12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21"/>
      <c r="BI248" s="12"/>
      <c r="BJ248" s="12"/>
    </row>
    <row r="249" spans="1:62" ht="15.75" customHeight="1">
      <c r="A249" s="7"/>
      <c r="B249" s="12"/>
      <c r="C249" s="12"/>
      <c r="D249" s="12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21"/>
      <c r="BI249" s="12"/>
      <c r="BJ249" s="12"/>
    </row>
    <row r="250" spans="1:62" ht="15.75" customHeight="1">
      <c r="A250" s="7"/>
      <c r="B250" s="12"/>
      <c r="C250" s="12"/>
      <c r="D250" s="12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21"/>
      <c r="BI250" s="12"/>
      <c r="BJ250" s="12"/>
    </row>
    <row r="251" spans="1:62" ht="15.75" customHeight="1">
      <c r="A251" s="7"/>
      <c r="B251" s="12"/>
      <c r="C251" s="12"/>
      <c r="D251" s="12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21"/>
      <c r="BI251" s="12"/>
      <c r="BJ251" s="12"/>
    </row>
    <row r="252" spans="1:62" ht="15.75" customHeight="1">
      <c r="A252" s="7"/>
      <c r="B252" s="12"/>
      <c r="C252" s="12"/>
      <c r="D252" s="12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21"/>
      <c r="BI252" s="12"/>
      <c r="BJ252" s="12"/>
    </row>
    <row r="253" spans="1:62" ht="15.75" customHeight="1">
      <c r="A253" s="7"/>
      <c r="B253" s="12"/>
      <c r="C253" s="12"/>
      <c r="D253" s="12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21"/>
      <c r="BI253" s="12"/>
      <c r="BJ253" s="12"/>
    </row>
    <row r="254" spans="1:62" ht="15.75" customHeight="1">
      <c r="A254" s="7"/>
      <c r="B254" s="12"/>
      <c r="C254" s="12"/>
      <c r="D254" s="12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21"/>
      <c r="BI254" s="12"/>
      <c r="BJ254" s="12"/>
    </row>
    <row r="255" spans="1:62" ht="15.75" customHeight="1">
      <c r="A255" s="7"/>
      <c r="B255" s="12"/>
      <c r="C255" s="12"/>
      <c r="D255" s="12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21"/>
      <c r="BI255" s="12"/>
      <c r="BJ255" s="12"/>
    </row>
    <row r="256" spans="1:62" ht="15.75" customHeight="1">
      <c r="A256" s="7"/>
      <c r="B256" s="12"/>
      <c r="C256" s="12"/>
      <c r="D256" s="12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21"/>
      <c r="BI256" s="12"/>
      <c r="BJ256" s="12"/>
    </row>
    <row r="257" spans="1:62" ht="15.75" customHeight="1">
      <c r="A257" s="7"/>
      <c r="B257" s="12"/>
      <c r="C257" s="12"/>
      <c r="D257" s="12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21"/>
      <c r="BI257" s="12"/>
      <c r="BJ257" s="12"/>
    </row>
    <row r="258" spans="1:62" ht="15.75" customHeight="1">
      <c r="A258" s="7"/>
      <c r="B258" s="12"/>
      <c r="C258" s="12"/>
      <c r="D258" s="12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21"/>
      <c r="BI258" s="12"/>
      <c r="BJ258" s="12"/>
    </row>
    <row r="259" spans="1:62" ht="15.75" customHeight="1">
      <c r="A259" s="7"/>
      <c r="B259" s="12"/>
      <c r="C259" s="12"/>
      <c r="D259" s="12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21"/>
      <c r="BI259" s="12"/>
      <c r="BJ259" s="12"/>
    </row>
    <row r="260" spans="1:62" ht="15.75" customHeight="1">
      <c r="A260" s="7"/>
      <c r="B260" s="12"/>
      <c r="C260" s="12"/>
      <c r="D260" s="12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21"/>
      <c r="BI260" s="12"/>
      <c r="BJ260" s="12"/>
    </row>
    <row r="261" spans="1:62" ht="15.75" customHeight="1">
      <c r="A261" s="7"/>
      <c r="B261" s="12"/>
      <c r="C261" s="12"/>
      <c r="D261" s="12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21"/>
      <c r="BI261" s="12"/>
      <c r="BJ261" s="12"/>
    </row>
    <row r="262" spans="1:62" ht="15.75" customHeight="1">
      <c r="A262" s="7"/>
      <c r="B262" s="12"/>
      <c r="C262" s="12"/>
      <c r="D262" s="12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21"/>
      <c r="BI262" s="12"/>
      <c r="BJ262" s="12"/>
    </row>
    <row r="263" spans="1:62" ht="15.75" customHeight="1">
      <c r="A263" s="7"/>
      <c r="B263" s="12"/>
      <c r="C263" s="12"/>
      <c r="D263" s="12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21"/>
      <c r="BI263" s="12"/>
      <c r="BJ263" s="12"/>
    </row>
    <row r="264" spans="1:62" ht="15.75" customHeight="1">
      <c r="A264" s="7"/>
      <c r="B264" s="12"/>
      <c r="C264" s="12"/>
      <c r="D264" s="12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21"/>
      <c r="BI264" s="12"/>
      <c r="BJ264" s="12"/>
    </row>
    <row r="265" spans="1:62" ht="15.75" customHeight="1">
      <c r="A265" s="7"/>
      <c r="B265" s="12"/>
      <c r="C265" s="12"/>
      <c r="D265" s="12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21"/>
      <c r="BI265" s="12"/>
      <c r="BJ265" s="12"/>
    </row>
    <row r="266" spans="1:62" ht="15.75" customHeight="1">
      <c r="A266" s="7"/>
      <c r="B266" s="12"/>
      <c r="C266" s="12"/>
      <c r="D266" s="12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21"/>
      <c r="BI266" s="12"/>
      <c r="BJ266" s="12"/>
    </row>
    <row r="267" spans="1:62" ht="15.75" customHeight="1">
      <c r="A267" s="7"/>
      <c r="B267" s="12"/>
      <c r="C267" s="12"/>
      <c r="D267" s="12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21"/>
      <c r="BI267" s="12"/>
      <c r="BJ267" s="12"/>
    </row>
    <row r="268" spans="1:62" ht="15.75" customHeight="1">
      <c r="A268" s="7"/>
      <c r="B268" s="12"/>
      <c r="C268" s="12"/>
      <c r="D268" s="12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21"/>
      <c r="BI268" s="12"/>
      <c r="BJ268" s="12"/>
    </row>
    <row r="269" spans="1:62" ht="15.75" customHeight="1">
      <c r="A269" s="7"/>
      <c r="B269" s="12"/>
      <c r="C269" s="12"/>
      <c r="D269" s="12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21"/>
      <c r="BI269" s="12"/>
      <c r="BJ269" s="12"/>
    </row>
    <row r="270" spans="1:62" ht="15.75" customHeight="1">
      <c r="A270" s="7"/>
      <c r="B270" s="12"/>
      <c r="C270" s="12"/>
      <c r="D270" s="12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21"/>
      <c r="BI270" s="12"/>
      <c r="BJ270" s="12"/>
    </row>
    <row r="271" spans="1:62" ht="15.75" customHeight="1">
      <c r="A271" s="7"/>
      <c r="B271" s="12"/>
      <c r="C271" s="12"/>
      <c r="D271" s="12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21"/>
      <c r="BI271" s="12"/>
      <c r="BJ271" s="12"/>
    </row>
    <row r="272" spans="1:62" ht="15.75" customHeight="1">
      <c r="A272" s="7"/>
      <c r="B272" s="12"/>
      <c r="C272" s="12"/>
      <c r="D272" s="12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21"/>
      <c r="BI272" s="12"/>
      <c r="BJ272" s="12"/>
    </row>
    <row r="273" spans="1:62" ht="15.75" customHeight="1">
      <c r="A273" s="7"/>
      <c r="B273" s="12"/>
      <c r="C273" s="12"/>
      <c r="D273" s="12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21"/>
      <c r="BI273" s="12"/>
      <c r="BJ273" s="12"/>
    </row>
    <row r="274" spans="1:62" ht="15.75" customHeight="1">
      <c r="A274" s="7"/>
      <c r="B274" s="12"/>
      <c r="C274" s="12"/>
      <c r="D274" s="12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21"/>
      <c r="BI274" s="12"/>
      <c r="BJ274" s="12"/>
    </row>
    <row r="275" spans="1:62" ht="15.75" customHeight="1">
      <c r="A275" s="7"/>
      <c r="B275" s="12"/>
      <c r="C275" s="12"/>
      <c r="D275" s="12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21"/>
      <c r="BI275" s="12"/>
      <c r="BJ275" s="12"/>
    </row>
    <row r="276" spans="1:62" ht="15.75" customHeight="1">
      <c r="A276" s="7"/>
      <c r="B276" s="12"/>
      <c r="C276" s="12"/>
      <c r="D276" s="12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21"/>
      <c r="BI276" s="12"/>
      <c r="BJ276" s="12"/>
    </row>
    <row r="277" spans="1:62" ht="15.75" customHeight="1">
      <c r="A277" s="7"/>
      <c r="B277" s="12"/>
      <c r="C277" s="12"/>
      <c r="D277" s="12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21"/>
      <c r="BI277" s="12"/>
      <c r="BJ277" s="12"/>
    </row>
    <row r="278" spans="1:62" ht="15.75" customHeight="1">
      <c r="A278" s="7"/>
      <c r="B278" s="12"/>
      <c r="C278" s="12"/>
      <c r="D278" s="12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21"/>
      <c r="BI278" s="12"/>
      <c r="BJ278" s="12"/>
    </row>
    <row r="279" spans="1:62" ht="15.75" customHeight="1">
      <c r="A279" s="7"/>
      <c r="B279" s="12"/>
      <c r="C279" s="12"/>
      <c r="D279" s="12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21"/>
      <c r="BI279" s="12"/>
      <c r="BJ279" s="12"/>
    </row>
    <row r="280" spans="1:62" ht="15.75" customHeight="1">
      <c r="A280" s="7"/>
      <c r="B280" s="12"/>
      <c r="C280" s="12"/>
      <c r="D280" s="12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21"/>
      <c r="BI280" s="12"/>
      <c r="BJ280" s="12"/>
    </row>
    <row r="281" spans="1:62" ht="15.75" customHeight="1">
      <c r="A281" s="7"/>
      <c r="B281" s="12"/>
      <c r="C281" s="12"/>
      <c r="D281" s="12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21"/>
      <c r="BI281" s="12"/>
      <c r="BJ281" s="12"/>
    </row>
    <row r="282" spans="1:62" ht="15.75" customHeight="1">
      <c r="A282" s="7"/>
      <c r="B282" s="12"/>
      <c r="C282" s="12"/>
      <c r="D282" s="12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21"/>
      <c r="BI282" s="12"/>
      <c r="BJ282" s="12"/>
    </row>
    <row r="283" spans="1:62" ht="15.75" customHeight="1">
      <c r="A283" s="7"/>
      <c r="B283" s="12"/>
      <c r="C283" s="12"/>
      <c r="D283" s="12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21"/>
      <c r="BI283" s="12"/>
      <c r="BJ283" s="12"/>
    </row>
    <row r="284" spans="1:62" ht="15.75" customHeight="1">
      <c r="A284" s="7"/>
      <c r="B284" s="12"/>
      <c r="C284" s="12"/>
      <c r="D284" s="12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21"/>
      <c r="BI284" s="12"/>
      <c r="BJ284" s="12"/>
    </row>
    <row r="285" spans="1:62" ht="15.75" customHeight="1">
      <c r="A285" s="7"/>
      <c r="B285" s="12"/>
      <c r="C285" s="12"/>
      <c r="D285" s="12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21"/>
      <c r="BI285" s="12"/>
      <c r="BJ285" s="12"/>
    </row>
    <row r="286" spans="1:62" ht="15.75" customHeight="1">
      <c r="A286" s="7"/>
      <c r="B286" s="12"/>
      <c r="C286" s="12"/>
      <c r="D286" s="12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21"/>
      <c r="BI286" s="12"/>
      <c r="BJ286" s="12"/>
    </row>
    <row r="287" spans="1:62" ht="15.75" customHeight="1">
      <c r="A287" s="7"/>
      <c r="B287" s="12"/>
      <c r="C287" s="12"/>
      <c r="D287" s="12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21"/>
      <c r="BI287" s="12"/>
      <c r="BJ287" s="12"/>
    </row>
    <row r="288" spans="1:62" ht="15.75" customHeight="1">
      <c r="A288" s="7"/>
      <c r="B288" s="12"/>
      <c r="C288" s="12"/>
      <c r="D288" s="12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21"/>
      <c r="BI288" s="12"/>
      <c r="BJ288" s="12"/>
    </row>
    <row r="289" spans="1:62" ht="15.75" customHeight="1">
      <c r="A289" s="7"/>
      <c r="B289" s="12"/>
      <c r="C289" s="12"/>
      <c r="D289" s="12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21"/>
      <c r="BI289" s="12"/>
      <c r="BJ289" s="12"/>
    </row>
    <row r="290" spans="1:62" ht="15.75" customHeight="1">
      <c r="A290" s="7"/>
      <c r="B290" s="12"/>
      <c r="C290" s="12"/>
      <c r="D290" s="12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21"/>
      <c r="BI290" s="12"/>
      <c r="BJ290" s="12"/>
    </row>
    <row r="291" spans="1:62" ht="15.75" customHeight="1">
      <c r="A291" s="7"/>
      <c r="B291" s="12"/>
      <c r="C291" s="12"/>
      <c r="D291" s="12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21"/>
      <c r="BI291" s="12"/>
      <c r="BJ291" s="12"/>
    </row>
    <row r="292" spans="1:62" ht="15.75" customHeight="1">
      <c r="A292" s="7"/>
      <c r="B292" s="12"/>
      <c r="C292" s="12"/>
      <c r="D292" s="12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21"/>
      <c r="BI292" s="12"/>
      <c r="BJ292" s="12"/>
    </row>
    <row r="293" spans="1:62" ht="15.75" customHeight="1">
      <c r="A293" s="7"/>
      <c r="B293" s="12"/>
      <c r="C293" s="12"/>
      <c r="D293" s="12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21"/>
      <c r="BI293" s="12"/>
      <c r="BJ293" s="12"/>
    </row>
    <row r="294" spans="1:62" ht="15.75" customHeight="1">
      <c r="A294" s="7"/>
      <c r="B294" s="12"/>
      <c r="C294" s="12"/>
      <c r="D294" s="12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21"/>
      <c r="BI294" s="12"/>
      <c r="BJ294" s="12"/>
    </row>
    <row r="295" spans="1:62" ht="15.75" customHeight="1">
      <c r="A295" s="7"/>
      <c r="B295" s="12"/>
      <c r="C295" s="12"/>
      <c r="D295" s="12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21"/>
      <c r="BI295" s="12"/>
      <c r="BJ295" s="12"/>
    </row>
    <row r="296" spans="1:62" ht="15.75" customHeight="1">
      <c r="A296" s="7"/>
      <c r="B296" s="12"/>
      <c r="C296" s="12"/>
      <c r="D296" s="12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21"/>
      <c r="BI296" s="12"/>
      <c r="BJ296" s="12"/>
    </row>
    <row r="297" spans="1:62" ht="15.75" customHeight="1">
      <c r="A297" s="7"/>
      <c r="B297" s="12"/>
      <c r="C297" s="12"/>
      <c r="D297" s="12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21"/>
      <c r="BI297" s="12"/>
      <c r="BJ297" s="12"/>
    </row>
    <row r="298" spans="1:62" ht="15.75" customHeight="1">
      <c r="A298" s="7"/>
      <c r="B298" s="12"/>
      <c r="C298" s="12"/>
      <c r="D298" s="12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21"/>
      <c r="BI298" s="12"/>
      <c r="BJ298" s="12"/>
    </row>
    <row r="299" spans="1:62" ht="15.75" customHeight="1">
      <c r="A299" s="7"/>
      <c r="B299" s="12"/>
      <c r="C299" s="12"/>
      <c r="D299" s="12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21"/>
      <c r="BI299" s="12"/>
      <c r="BJ299" s="12"/>
    </row>
    <row r="300" spans="1:62" ht="15.75" customHeight="1">
      <c r="A300" s="7"/>
      <c r="B300" s="12"/>
      <c r="C300" s="12"/>
      <c r="D300" s="12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21"/>
      <c r="BI300" s="12"/>
      <c r="BJ300" s="12"/>
    </row>
    <row r="301" spans="1:62" ht="15.75" customHeight="1">
      <c r="A301" s="7"/>
      <c r="B301" s="12"/>
      <c r="C301" s="12"/>
      <c r="D301" s="12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21"/>
      <c r="BI301" s="12"/>
      <c r="BJ301" s="12"/>
    </row>
    <row r="302" spans="1:62" ht="15.75" customHeight="1">
      <c r="A302" s="7"/>
      <c r="B302" s="12"/>
      <c r="C302" s="12"/>
      <c r="D302" s="12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21"/>
      <c r="BI302" s="12"/>
      <c r="BJ302" s="12"/>
    </row>
    <row r="303" spans="1:62" ht="15.75" customHeight="1">
      <c r="A303" s="7"/>
      <c r="B303" s="12"/>
      <c r="C303" s="12"/>
      <c r="D303" s="12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21"/>
      <c r="BI303" s="12"/>
      <c r="BJ303" s="12"/>
    </row>
    <row r="304" spans="1:62" ht="15.75" customHeight="1">
      <c r="A304" s="7"/>
      <c r="B304" s="12"/>
      <c r="C304" s="12"/>
      <c r="D304" s="12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21"/>
      <c r="BI304" s="12"/>
      <c r="BJ304" s="12"/>
    </row>
    <row r="305" spans="1:62" ht="15.75" customHeight="1">
      <c r="A305" s="7"/>
      <c r="B305" s="12"/>
      <c r="C305" s="12"/>
      <c r="D305" s="12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21"/>
      <c r="BI305" s="12"/>
      <c r="BJ305" s="12"/>
    </row>
    <row r="306" spans="1:62" ht="15.75" customHeight="1">
      <c r="A306" s="7"/>
      <c r="B306" s="12"/>
      <c r="C306" s="12"/>
      <c r="D306" s="12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21"/>
      <c r="BI306" s="12"/>
      <c r="BJ306" s="12"/>
    </row>
    <row r="307" spans="1:62" ht="15.75" customHeight="1">
      <c r="A307" s="7"/>
      <c r="B307" s="12"/>
      <c r="C307" s="12"/>
      <c r="D307" s="12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21"/>
      <c r="BI307" s="12"/>
      <c r="BJ307" s="12"/>
    </row>
    <row r="308" spans="1:62" ht="15.75" customHeight="1">
      <c r="A308" s="7"/>
      <c r="B308" s="12"/>
      <c r="C308" s="12"/>
      <c r="D308" s="12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21"/>
      <c r="BI308" s="12"/>
      <c r="BJ308" s="12"/>
    </row>
    <row r="309" spans="1:62" ht="15.75" customHeight="1">
      <c r="A309" s="7"/>
      <c r="B309" s="12"/>
      <c r="C309" s="12"/>
      <c r="D309" s="12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21"/>
      <c r="BI309" s="12"/>
      <c r="BJ309" s="12"/>
    </row>
    <row r="310" spans="1:62" ht="15.75" customHeight="1">
      <c r="A310" s="7"/>
      <c r="B310" s="12"/>
      <c r="C310" s="12"/>
      <c r="D310" s="12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21"/>
      <c r="BI310" s="12"/>
      <c r="BJ310" s="12"/>
    </row>
    <row r="311" spans="1:62" ht="15.75" customHeight="1">
      <c r="A311" s="7"/>
      <c r="B311" s="12"/>
      <c r="C311" s="12"/>
      <c r="D311" s="12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21"/>
      <c r="BI311" s="12"/>
      <c r="BJ311" s="12"/>
    </row>
    <row r="312" spans="1:62" ht="15.75" customHeight="1">
      <c r="A312" s="7"/>
      <c r="B312" s="12"/>
      <c r="C312" s="12"/>
      <c r="D312" s="12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21"/>
      <c r="BI312" s="12"/>
      <c r="BJ312" s="12"/>
    </row>
    <row r="313" spans="1:62" ht="15.75" customHeight="1">
      <c r="A313" s="7"/>
      <c r="B313" s="12"/>
      <c r="C313" s="12"/>
      <c r="D313" s="12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21"/>
      <c r="BI313" s="12"/>
      <c r="BJ313" s="12"/>
    </row>
    <row r="314" spans="1:62" ht="15.75" customHeight="1">
      <c r="A314" s="7"/>
      <c r="B314" s="12"/>
      <c r="C314" s="12"/>
      <c r="D314" s="12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21"/>
      <c r="BI314" s="12"/>
      <c r="BJ314" s="12"/>
    </row>
    <row r="315" spans="1:62" ht="15.75" customHeight="1">
      <c r="A315" s="7"/>
      <c r="B315" s="12"/>
      <c r="C315" s="12"/>
      <c r="D315" s="12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21"/>
      <c r="BI315" s="12"/>
      <c r="BJ315" s="12"/>
    </row>
    <row r="316" spans="1:62" ht="15.75" customHeight="1">
      <c r="A316" s="7"/>
      <c r="B316" s="12"/>
      <c r="C316" s="12"/>
      <c r="D316" s="12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21"/>
      <c r="BI316" s="12"/>
      <c r="BJ316" s="12"/>
    </row>
    <row r="317" spans="1:62" ht="15.75" customHeight="1">
      <c r="A317" s="7"/>
      <c r="B317" s="12"/>
      <c r="C317" s="12"/>
      <c r="D317" s="12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21"/>
      <c r="BI317" s="12"/>
      <c r="BJ317" s="12"/>
    </row>
    <row r="318" spans="1:62" ht="15.75" customHeight="1">
      <c r="A318" s="7"/>
      <c r="B318" s="12"/>
      <c r="C318" s="12"/>
      <c r="D318" s="12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21"/>
      <c r="BI318" s="12"/>
      <c r="BJ318" s="12"/>
    </row>
    <row r="319" spans="1:62" ht="15.75" customHeight="1">
      <c r="A319" s="7"/>
      <c r="B319" s="12"/>
      <c r="C319" s="12"/>
      <c r="D319" s="12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21"/>
      <c r="BI319" s="12"/>
      <c r="BJ319" s="12"/>
    </row>
    <row r="320" spans="1:62" ht="15.75" customHeight="1">
      <c r="A320" s="7"/>
      <c r="B320" s="12"/>
      <c r="C320" s="12"/>
      <c r="D320" s="12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21"/>
      <c r="BI320" s="12"/>
      <c r="BJ320" s="12"/>
    </row>
    <row r="321" spans="1:62" ht="15.75" customHeight="1">
      <c r="A321" s="7"/>
      <c r="B321" s="12"/>
      <c r="C321" s="12"/>
      <c r="D321" s="12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21"/>
      <c r="BI321" s="12"/>
      <c r="BJ321" s="12"/>
    </row>
    <row r="322" spans="1:62" ht="15.75" customHeight="1">
      <c r="A322" s="7"/>
      <c r="B322" s="12"/>
      <c r="C322" s="12"/>
      <c r="D322" s="12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21"/>
      <c r="BI322" s="12"/>
      <c r="BJ322" s="12"/>
    </row>
    <row r="323" spans="1:62" ht="15.75" customHeight="1">
      <c r="A323" s="7"/>
      <c r="B323" s="12"/>
      <c r="C323" s="12"/>
      <c r="D323" s="12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21"/>
      <c r="BI323" s="12"/>
      <c r="BJ323" s="12"/>
    </row>
    <row r="324" spans="1:62" ht="15.75" customHeight="1">
      <c r="A324" s="7"/>
      <c r="B324" s="12"/>
      <c r="C324" s="12"/>
      <c r="D324" s="12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21"/>
      <c r="BI324" s="12"/>
      <c r="BJ324" s="12"/>
    </row>
    <row r="325" spans="1:62" ht="15.75" customHeight="1">
      <c r="A325" s="7"/>
      <c r="B325" s="12"/>
      <c r="C325" s="12"/>
      <c r="D325" s="12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21"/>
      <c r="BI325" s="12"/>
      <c r="BJ325" s="12"/>
    </row>
    <row r="326" spans="1:62" ht="15.75" customHeight="1">
      <c r="A326" s="7"/>
      <c r="B326" s="12"/>
      <c r="C326" s="12"/>
      <c r="D326" s="12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21"/>
      <c r="BI326" s="12"/>
      <c r="BJ326" s="12"/>
    </row>
    <row r="327" spans="1:62" ht="15.75" customHeight="1">
      <c r="A327" s="7"/>
      <c r="B327" s="12"/>
      <c r="C327" s="12"/>
      <c r="D327" s="12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21"/>
      <c r="BI327" s="12"/>
      <c r="BJ327" s="12"/>
    </row>
    <row r="328" spans="1:62" ht="15.75" customHeight="1">
      <c r="A328" s="7"/>
      <c r="B328" s="12"/>
      <c r="C328" s="12"/>
      <c r="D328" s="12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21"/>
      <c r="BI328" s="12"/>
      <c r="BJ328" s="12"/>
    </row>
    <row r="329" spans="1:62" ht="15.75" customHeight="1">
      <c r="A329" s="7"/>
      <c r="B329" s="12"/>
      <c r="C329" s="12"/>
      <c r="D329" s="12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21"/>
      <c r="BI329" s="12"/>
      <c r="BJ329" s="12"/>
    </row>
    <row r="330" spans="1:62" ht="15.75" customHeight="1">
      <c r="A330" s="7"/>
      <c r="B330" s="12"/>
      <c r="C330" s="12"/>
      <c r="D330" s="12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21"/>
      <c r="BI330" s="12"/>
      <c r="BJ330" s="12"/>
    </row>
    <row r="331" spans="1:62" ht="15.75" customHeight="1">
      <c r="A331" s="7"/>
      <c r="B331" s="12"/>
      <c r="C331" s="12"/>
      <c r="D331" s="12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21"/>
      <c r="BI331" s="12"/>
      <c r="BJ331" s="12"/>
    </row>
    <row r="332" spans="1:62" ht="15.75" customHeight="1">
      <c r="A332" s="7"/>
      <c r="B332" s="12"/>
      <c r="C332" s="12"/>
      <c r="D332" s="12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21"/>
      <c r="BI332" s="12"/>
      <c r="BJ332" s="12"/>
    </row>
    <row r="333" spans="1:62" ht="15.75" customHeight="1">
      <c r="A333" s="7"/>
      <c r="B333" s="12"/>
      <c r="C333" s="12"/>
      <c r="D333" s="12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21"/>
      <c r="BI333" s="12"/>
      <c r="BJ333" s="12"/>
    </row>
    <row r="334" spans="1:62" ht="15.75" customHeight="1">
      <c r="A334" s="7"/>
      <c r="B334" s="12"/>
      <c r="C334" s="12"/>
      <c r="D334" s="12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21"/>
      <c r="BI334" s="12"/>
      <c r="BJ334" s="12"/>
    </row>
    <row r="335" spans="1:62" ht="15.75" customHeight="1">
      <c r="A335" s="7"/>
      <c r="B335" s="12"/>
      <c r="C335" s="12"/>
      <c r="D335" s="12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21"/>
      <c r="BI335" s="12"/>
      <c r="BJ335" s="12"/>
    </row>
    <row r="336" spans="1:62" ht="15.75" customHeight="1">
      <c r="A336" s="7"/>
      <c r="B336" s="12"/>
      <c r="C336" s="12"/>
      <c r="D336" s="12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21"/>
      <c r="BI336" s="12"/>
      <c r="BJ336" s="12"/>
    </row>
    <row r="337" spans="1:62" ht="15.75" customHeight="1">
      <c r="A337" s="7"/>
      <c r="B337" s="12"/>
      <c r="C337" s="12"/>
      <c r="D337" s="12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21"/>
      <c r="BI337" s="12"/>
      <c r="BJ337" s="12"/>
    </row>
    <row r="338" spans="1:62" ht="15.75" customHeight="1">
      <c r="A338" s="7"/>
      <c r="B338" s="12"/>
      <c r="C338" s="12"/>
      <c r="D338" s="12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21"/>
      <c r="BI338" s="12"/>
      <c r="BJ338" s="12"/>
    </row>
    <row r="339" spans="1:62" ht="15.75" customHeight="1">
      <c r="A339" s="7"/>
      <c r="B339" s="12"/>
      <c r="C339" s="12"/>
      <c r="D339" s="12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21"/>
      <c r="BI339" s="12"/>
      <c r="BJ339" s="12"/>
    </row>
    <row r="340" spans="1:62" ht="15.75" customHeight="1">
      <c r="A340" s="7"/>
      <c r="B340" s="12"/>
      <c r="C340" s="12"/>
      <c r="D340" s="12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21"/>
      <c r="BI340" s="12"/>
      <c r="BJ340" s="12"/>
    </row>
    <row r="341" spans="1:62" ht="15.75" customHeight="1">
      <c r="A341" s="7"/>
      <c r="B341" s="12"/>
      <c r="C341" s="12"/>
      <c r="D341" s="12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21"/>
      <c r="BI341" s="12"/>
      <c r="BJ341" s="12"/>
    </row>
    <row r="342" spans="1:62" ht="15.75" customHeight="1">
      <c r="A342" s="69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8"/>
      <c r="BI342" s="72"/>
      <c r="BJ342" s="72"/>
    </row>
    <row r="343" spans="1:62" ht="15.75" customHeight="1">
      <c r="A343" s="69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8"/>
      <c r="BI343" s="72"/>
      <c r="BJ343" s="72"/>
    </row>
    <row r="344" spans="1:62" ht="15.75" customHeight="1">
      <c r="A344" s="69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8"/>
      <c r="BI344" s="72"/>
      <c r="BJ344" s="72"/>
    </row>
    <row r="345" spans="1:62" ht="15.75" customHeight="1">
      <c r="A345" s="69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8"/>
      <c r="BI345" s="72"/>
      <c r="BJ345" s="72"/>
    </row>
    <row r="346" spans="1:62" ht="15.75" customHeight="1">
      <c r="A346" s="69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8"/>
      <c r="BI346" s="72"/>
      <c r="BJ346" s="72"/>
    </row>
    <row r="347" spans="1:62" ht="15.75" customHeight="1">
      <c r="A347" s="69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8"/>
      <c r="BI347" s="72"/>
      <c r="BJ347" s="72"/>
    </row>
    <row r="348" spans="1:62" ht="15.75" customHeight="1">
      <c r="A348" s="69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8"/>
      <c r="BI348" s="72"/>
      <c r="BJ348" s="72"/>
    </row>
    <row r="349" spans="1:62" ht="15.75" customHeight="1">
      <c r="A349" s="69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8"/>
      <c r="BI349" s="72"/>
      <c r="BJ349" s="72"/>
    </row>
    <row r="350" spans="1:62" ht="15.75" customHeight="1">
      <c r="A350" s="69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8"/>
      <c r="BI350" s="72"/>
      <c r="BJ350" s="72"/>
    </row>
    <row r="351" spans="1:62" ht="15.75" customHeight="1">
      <c r="A351" s="69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8"/>
      <c r="BI351" s="72"/>
      <c r="BJ351" s="72"/>
    </row>
    <row r="352" spans="1:62" ht="15.75" customHeight="1">
      <c r="A352" s="69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8"/>
      <c r="BI352" s="72"/>
      <c r="BJ352" s="72"/>
    </row>
    <row r="353" spans="1:62" ht="15.75" customHeight="1">
      <c r="A353" s="69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8"/>
      <c r="BI353" s="72"/>
      <c r="BJ353" s="72"/>
    </row>
    <row r="354" spans="1:62" ht="15.75" customHeight="1">
      <c r="A354" s="69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8"/>
      <c r="BI354" s="72"/>
      <c r="BJ354" s="72"/>
    </row>
    <row r="355" spans="1:62" ht="15.75" customHeight="1">
      <c r="A355" s="69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8"/>
      <c r="BI355" s="72"/>
      <c r="BJ355" s="72"/>
    </row>
    <row r="356" spans="1:62" ht="15.75" customHeight="1">
      <c r="A356" s="69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8"/>
      <c r="BI356" s="72"/>
      <c r="BJ356" s="72"/>
    </row>
    <row r="357" spans="1:62" ht="15.75" customHeight="1">
      <c r="A357" s="69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8"/>
      <c r="BI357" s="72"/>
      <c r="BJ357" s="72"/>
    </row>
    <row r="358" spans="1:62" ht="15.75" customHeight="1">
      <c r="A358" s="69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8"/>
      <c r="BI358" s="72"/>
      <c r="BJ358" s="72"/>
    </row>
    <row r="359" spans="1:62" ht="15.75" customHeight="1">
      <c r="A359" s="69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8"/>
      <c r="BI359" s="72"/>
      <c r="BJ359" s="72"/>
    </row>
    <row r="360" spans="1:62" ht="15.75" customHeight="1">
      <c r="A360" s="69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8"/>
      <c r="BI360" s="72"/>
      <c r="BJ360" s="72"/>
    </row>
    <row r="361" spans="1:62" ht="15.75" customHeight="1">
      <c r="A361" s="69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8"/>
      <c r="BI361" s="72"/>
      <c r="BJ361" s="72"/>
    </row>
    <row r="362" spans="1:62" ht="15.75" customHeight="1">
      <c r="A362" s="69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8"/>
      <c r="BI362" s="72"/>
      <c r="BJ362" s="72"/>
    </row>
    <row r="363" spans="1:62" ht="15.75" customHeight="1">
      <c r="A363" s="69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8"/>
      <c r="BI363" s="72"/>
      <c r="BJ363" s="72"/>
    </row>
    <row r="364" spans="1:62" ht="15.75" customHeight="1">
      <c r="A364" s="69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8"/>
      <c r="BI364" s="72"/>
      <c r="BJ364" s="72"/>
    </row>
    <row r="365" spans="1:62" ht="15.75" customHeight="1">
      <c r="A365" s="69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8"/>
      <c r="BI365" s="72"/>
      <c r="BJ365" s="72"/>
    </row>
    <row r="366" spans="1:62" ht="15.75" customHeight="1">
      <c r="A366" s="69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8"/>
      <c r="BI366" s="72"/>
      <c r="BJ366" s="72"/>
    </row>
    <row r="367" spans="1:62" ht="15.75" customHeight="1">
      <c r="A367" s="69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8"/>
      <c r="BI367" s="72"/>
      <c r="BJ367" s="72"/>
    </row>
    <row r="368" spans="1:62" ht="15.75" customHeight="1">
      <c r="A368" s="69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8"/>
      <c r="BI368" s="72"/>
      <c r="BJ368" s="72"/>
    </row>
    <row r="369" spans="1:62" ht="15.75" customHeight="1">
      <c r="A369" s="69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8"/>
      <c r="BI369" s="72"/>
      <c r="BJ369" s="72"/>
    </row>
    <row r="370" spans="1:62" ht="15.75" customHeight="1">
      <c r="A370" s="69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8"/>
      <c r="BI370" s="72"/>
      <c r="BJ370" s="72"/>
    </row>
    <row r="371" spans="1:62" ht="15.75" customHeight="1">
      <c r="A371" s="69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8"/>
      <c r="BI371" s="72"/>
      <c r="BJ371" s="72"/>
    </row>
    <row r="372" spans="1:62" ht="15.75" customHeight="1">
      <c r="A372" s="69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8"/>
      <c r="BI372" s="72"/>
      <c r="BJ372" s="72"/>
    </row>
    <row r="373" spans="1:62" ht="15.75" customHeight="1">
      <c r="A373" s="69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8"/>
      <c r="BI373" s="72"/>
      <c r="BJ373" s="72"/>
    </row>
    <row r="374" spans="1:62" ht="15.75" customHeight="1">
      <c r="A374" s="69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8"/>
      <c r="BI374" s="72"/>
      <c r="BJ374" s="72"/>
    </row>
    <row r="375" spans="1:62" ht="15.75" customHeight="1">
      <c r="A375" s="69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8"/>
      <c r="BI375" s="72"/>
      <c r="BJ375" s="72"/>
    </row>
    <row r="376" spans="1:62" ht="15.75" customHeight="1">
      <c r="A376" s="69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8"/>
      <c r="BI376" s="72"/>
      <c r="BJ376" s="72"/>
    </row>
    <row r="377" spans="1:62" ht="15.75" customHeight="1">
      <c r="A377" s="69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8"/>
      <c r="BI377" s="72"/>
      <c r="BJ377" s="72"/>
    </row>
    <row r="378" spans="1:62" ht="15.75" customHeight="1">
      <c r="A378" s="69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8"/>
      <c r="BI378" s="72"/>
      <c r="BJ378" s="72"/>
    </row>
    <row r="379" spans="1:62" ht="15.75" customHeight="1">
      <c r="A379" s="69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8"/>
      <c r="BI379" s="72"/>
      <c r="BJ379" s="72"/>
    </row>
    <row r="380" spans="1:62" ht="15.75" customHeight="1">
      <c r="A380" s="69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8"/>
      <c r="BI380" s="72"/>
      <c r="BJ380" s="72"/>
    </row>
    <row r="381" spans="1:62" ht="15.75" customHeight="1">
      <c r="A381" s="69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8"/>
      <c r="BI381" s="72"/>
      <c r="BJ381" s="72"/>
    </row>
    <row r="382" spans="1:62" ht="15.75" customHeight="1">
      <c r="A382" s="69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8"/>
      <c r="BI382" s="72"/>
      <c r="BJ382" s="72"/>
    </row>
    <row r="383" spans="1:62" ht="15.75" customHeight="1">
      <c r="A383" s="69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8"/>
      <c r="BI383" s="72"/>
      <c r="BJ383" s="72"/>
    </row>
    <row r="384" spans="1:62" ht="15.75" customHeight="1">
      <c r="A384" s="69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8"/>
      <c r="BI384" s="72"/>
      <c r="BJ384" s="72"/>
    </row>
    <row r="385" spans="1:62" ht="15.75" customHeight="1">
      <c r="A385" s="69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8"/>
      <c r="BI385" s="72"/>
      <c r="BJ385" s="72"/>
    </row>
    <row r="386" spans="1:62" ht="15.75" customHeight="1">
      <c r="A386" s="69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8"/>
      <c r="BI386" s="72"/>
      <c r="BJ386" s="72"/>
    </row>
    <row r="387" spans="1:62" ht="15.75" customHeight="1">
      <c r="A387" s="69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8"/>
      <c r="BI387" s="72"/>
      <c r="BJ387" s="72"/>
    </row>
    <row r="388" spans="1:62" ht="15.75" customHeight="1">
      <c r="A388" s="69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8"/>
      <c r="BI388" s="72"/>
      <c r="BJ388" s="72"/>
    </row>
    <row r="389" spans="1:62" ht="15.75" customHeight="1">
      <c r="A389" s="69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8"/>
      <c r="BI389" s="72"/>
      <c r="BJ389" s="72"/>
    </row>
    <row r="390" spans="1:62" ht="15.75" customHeight="1">
      <c r="A390" s="69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8"/>
      <c r="BI390" s="72"/>
      <c r="BJ390" s="72"/>
    </row>
    <row r="391" spans="1:62" ht="15.75" customHeight="1">
      <c r="A391" s="69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8"/>
      <c r="BI391" s="72"/>
      <c r="BJ391" s="72"/>
    </row>
    <row r="392" spans="1:62" ht="15.75" customHeight="1">
      <c r="A392" s="69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8"/>
      <c r="BI392" s="72"/>
      <c r="BJ392" s="72"/>
    </row>
    <row r="393" spans="1:62" ht="15.75" customHeight="1">
      <c r="A393" s="69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8"/>
      <c r="BI393" s="72"/>
      <c r="BJ393" s="72"/>
    </row>
    <row r="394" spans="1:62" ht="15.75" customHeight="1">
      <c r="A394" s="69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8"/>
      <c r="BI394" s="72"/>
      <c r="BJ394" s="72"/>
    </row>
    <row r="395" spans="1:62" ht="15.75" customHeight="1">
      <c r="A395" s="69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8"/>
      <c r="BI395" s="72"/>
      <c r="BJ395" s="72"/>
    </row>
    <row r="396" spans="1:62" ht="15.75" customHeight="1">
      <c r="A396" s="69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8"/>
      <c r="BI396" s="72"/>
      <c r="BJ396" s="72"/>
    </row>
    <row r="397" spans="1:62" ht="15.75" customHeight="1">
      <c r="A397" s="69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8"/>
      <c r="BI397" s="72"/>
      <c r="BJ397" s="72"/>
    </row>
    <row r="398" spans="1:62" ht="15.75" customHeight="1">
      <c r="A398" s="69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8"/>
      <c r="BI398" s="72"/>
      <c r="BJ398" s="72"/>
    </row>
    <row r="399" spans="1:62" ht="15.75" customHeight="1">
      <c r="A399" s="69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8"/>
      <c r="BI399" s="72"/>
      <c r="BJ399" s="72"/>
    </row>
    <row r="400" spans="1:62" ht="15.75" customHeight="1">
      <c r="A400" s="69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8"/>
      <c r="BI400" s="72"/>
      <c r="BJ400" s="72"/>
    </row>
    <row r="401" spans="1:62" ht="15.75" customHeight="1">
      <c r="A401" s="69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8"/>
      <c r="BI401" s="72"/>
      <c r="BJ401" s="72"/>
    </row>
    <row r="402" spans="1:62" ht="15.75" customHeight="1">
      <c r="A402" s="69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8"/>
      <c r="BI402" s="72"/>
      <c r="BJ402" s="72"/>
    </row>
    <row r="403" spans="1:62" ht="15.75" customHeight="1">
      <c r="A403" s="69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8"/>
      <c r="BI403" s="72"/>
      <c r="BJ403" s="72"/>
    </row>
    <row r="404" spans="1:62" ht="15.75" customHeight="1">
      <c r="A404" s="69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8"/>
      <c r="BI404" s="72"/>
      <c r="BJ404" s="72"/>
    </row>
    <row r="405" spans="1:62" ht="15.75" customHeight="1">
      <c r="A405" s="69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8"/>
      <c r="BI405" s="72"/>
      <c r="BJ405" s="72"/>
    </row>
    <row r="406" spans="1:62" ht="15.75" customHeight="1">
      <c r="A406" s="69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8"/>
      <c r="BI406" s="72"/>
      <c r="BJ406" s="72"/>
    </row>
    <row r="407" spans="1:62" ht="15.75" customHeight="1">
      <c r="A407" s="69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8"/>
      <c r="BI407" s="72"/>
      <c r="BJ407" s="72"/>
    </row>
    <row r="408" spans="1:62" ht="15.75" customHeight="1">
      <c r="A408" s="69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8"/>
      <c r="BI408" s="72"/>
      <c r="BJ408" s="72"/>
    </row>
    <row r="409" spans="1:62" ht="15.75" customHeight="1">
      <c r="A409" s="69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8"/>
      <c r="BI409" s="72"/>
      <c r="BJ409" s="72"/>
    </row>
    <row r="410" spans="1:62" ht="15.75" customHeight="1">
      <c r="A410" s="69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8"/>
      <c r="BI410" s="72"/>
      <c r="BJ410" s="72"/>
    </row>
    <row r="411" spans="1:62" ht="15.75" customHeight="1">
      <c r="A411" s="69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8"/>
      <c r="BI411" s="72"/>
      <c r="BJ411" s="72"/>
    </row>
    <row r="412" spans="1:62" ht="15.75" customHeight="1">
      <c r="A412" s="69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8"/>
      <c r="BI412" s="72"/>
      <c r="BJ412" s="72"/>
    </row>
    <row r="413" spans="1:62" ht="15.75" customHeight="1">
      <c r="A413" s="69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8"/>
      <c r="BI413" s="72"/>
      <c r="BJ413" s="72"/>
    </row>
    <row r="414" spans="1:62" ht="15.75" customHeight="1">
      <c r="A414" s="69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8"/>
      <c r="BI414" s="72"/>
      <c r="BJ414" s="72"/>
    </row>
    <row r="415" spans="1:62" ht="15.75" customHeight="1">
      <c r="A415" s="69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8"/>
      <c r="BI415" s="72"/>
      <c r="BJ415" s="72"/>
    </row>
    <row r="416" spans="1:62" ht="15.75" customHeight="1">
      <c r="A416" s="69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8"/>
      <c r="BI416" s="72"/>
      <c r="BJ416" s="72"/>
    </row>
    <row r="417" spans="1:62" ht="15.75" customHeight="1">
      <c r="A417" s="69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8"/>
      <c r="BI417" s="72"/>
      <c r="BJ417" s="72"/>
    </row>
    <row r="418" spans="1:62" ht="15.75" customHeight="1">
      <c r="A418" s="69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8"/>
      <c r="BI418" s="72"/>
      <c r="BJ418" s="72"/>
    </row>
    <row r="419" spans="1:62" ht="15.75" customHeight="1">
      <c r="A419" s="69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8"/>
      <c r="BI419" s="72"/>
      <c r="BJ419" s="72"/>
    </row>
    <row r="420" spans="1:62" ht="15.75" customHeight="1">
      <c r="A420" s="69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8"/>
      <c r="BI420" s="72"/>
      <c r="BJ420" s="72"/>
    </row>
    <row r="421" spans="1:62" ht="15.75" customHeight="1">
      <c r="A421" s="69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8"/>
      <c r="BI421" s="72"/>
      <c r="BJ421" s="72"/>
    </row>
    <row r="422" spans="1:62" ht="15.75" customHeight="1">
      <c r="A422" s="69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8"/>
      <c r="BI422" s="72"/>
      <c r="BJ422" s="72"/>
    </row>
    <row r="423" spans="1:62" ht="15.75" customHeight="1">
      <c r="A423" s="69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8"/>
      <c r="BI423" s="72"/>
      <c r="BJ423" s="72"/>
    </row>
    <row r="424" spans="1:62" ht="15.75" customHeight="1">
      <c r="A424" s="69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8"/>
      <c r="BI424" s="72"/>
      <c r="BJ424" s="72"/>
    </row>
    <row r="425" spans="1:62" ht="15.75" customHeight="1">
      <c r="A425" s="69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8"/>
      <c r="BI425" s="72"/>
      <c r="BJ425" s="72"/>
    </row>
    <row r="426" spans="1:62" ht="15.75" customHeight="1">
      <c r="A426" s="69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8"/>
      <c r="BI426" s="72"/>
      <c r="BJ426" s="72"/>
    </row>
    <row r="427" spans="1:62" ht="15.75" customHeight="1">
      <c r="A427" s="69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8"/>
      <c r="BI427" s="72"/>
      <c r="BJ427" s="72"/>
    </row>
    <row r="428" spans="1:62" ht="15.75" customHeight="1">
      <c r="A428" s="69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8"/>
      <c r="BI428" s="72"/>
      <c r="BJ428" s="72"/>
    </row>
    <row r="429" spans="1:62" ht="15.75" customHeight="1">
      <c r="A429" s="69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8"/>
      <c r="BI429" s="72"/>
      <c r="BJ429" s="72"/>
    </row>
    <row r="430" spans="1:62" ht="15.75" customHeight="1">
      <c r="A430" s="69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8"/>
      <c r="BI430" s="72"/>
      <c r="BJ430" s="72"/>
    </row>
    <row r="431" spans="1:62" ht="15.75" customHeight="1">
      <c r="A431" s="69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8"/>
      <c r="BI431" s="72"/>
      <c r="BJ431" s="72"/>
    </row>
    <row r="432" spans="1:62" ht="15.75" customHeight="1">
      <c r="A432" s="69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8"/>
      <c r="BI432" s="72"/>
      <c r="BJ432" s="72"/>
    </row>
    <row r="433" spans="1:62" ht="15.75" customHeight="1">
      <c r="A433" s="69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8"/>
      <c r="BI433" s="72"/>
      <c r="BJ433" s="72"/>
    </row>
    <row r="434" spans="1:62" ht="15.75" customHeight="1">
      <c r="A434" s="69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8"/>
      <c r="BI434" s="72"/>
      <c r="BJ434" s="72"/>
    </row>
    <row r="435" spans="1:62" ht="15.75" customHeight="1">
      <c r="A435" s="69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8"/>
      <c r="BI435" s="72"/>
      <c r="BJ435" s="72"/>
    </row>
    <row r="436" spans="1:62" ht="15.75" customHeight="1">
      <c r="A436" s="69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8"/>
      <c r="BI436" s="72"/>
      <c r="BJ436" s="72"/>
    </row>
    <row r="437" spans="1:62" ht="15.75" customHeight="1">
      <c r="A437" s="69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8"/>
      <c r="BI437" s="72"/>
      <c r="BJ437" s="72"/>
    </row>
    <row r="438" spans="1:62" ht="15.75" customHeight="1">
      <c r="A438" s="69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8"/>
      <c r="BI438" s="72"/>
      <c r="BJ438" s="72"/>
    </row>
    <row r="439" spans="1:62" ht="15.75" customHeight="1">
      <c r="A439" s="69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8"/>
      <c r="BI439" s="72"/>
      <c r="BJ439" s="72"/>
    </row>
    <row r="440" spans="1:62" ht="15.75" customHeight="1">
      <c r="A440" s="69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8"/>
      <c r="BI440" s="72"/>
      <c r="BJ440" s="72"/>
    </row>
    <row r="441" spans="1:62" ht="15.75" customHeight="1">
      <c r="A441" s="69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8"/>
      <c r="BI441" s="72"/>
      <c r="BJ441" s="72"/>
    </row>
    <row r="442" spans="1:62" ht="15.75" customHeight="1">
      <c r="A442" s="69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8"/>
      <c r="BI442" s="72"/>
      <c r="BJ442" s="72"/>
    </row>
    <row r="443" spans="1:62" ht="15.75" customHeight="1">
      <c r="A443" s="69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8"/>
      <c r="BI443" s="72"/>
      <c r="BJ443" s="72"/>
    </row>
    <row r="444" spans="1:62" ht="15.75" customHeight="1">
      <c r="A444" s="69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8"/>
      <c r="BI444" s="72"/>
      <c r="BJ444" s="72"/>
    </row>
    <row r="445" spans="1:62" ht="15.75" customHeight="1">
      <c r="A445" s="69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8"/>
      <c r="BI445" s="72"/>
      <c r="BJ445" s="72"/>
    </row>
    <row r="446" spans="1:62" ht="15.75" customHeight="1">
      <c r="A446" s="69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8"/>
      <c r="BI446" s="72"/>
      <c r="BJ446" s="72"/>
    </row>
    <row r="447" spans="1:62" ht="15.75" customHeight="1">
      <c r="A447" s="69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8"/>
      <c r="BI447" s="72"/>
      <c r="BJ447" s="72"/>
    </row>
    <row r="448" spans="1:62" ht="15.75" customHeight="1">
      <c r="A448" s="69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8"/>
      <c r="BI448" s="72"/>
      <c r="BJ448" s="72"/>
    </row>
    <row r="449" spans="1:62" ht="15.75" customHeight="1">
      <c r="A449" s="69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8"/>
      <c r="BI449" s="72"/>
      <c r="BJ449" s="72"/>
    </row>
    <row r="450" spans="1:62" ht="15.75" customHeight="1">
      <c r="A450" s="69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8"/>
      <c r="BI450" s="72"/>
      <c r="BJ450" s="72"/>
    </row>
    <row r="451" spans="1:62" ht="15.75" customHeight="1">
      <c r="A451" s="69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8"/>
      <c r="BI451" s="72"/>
      <c r="BJ451" s="72"/>
    </row>
    <row r="452" spans="1:62" ht="15.75" customHeight="1">
      <c r="A452" s="69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8"/>
      <c r="BI452" s="72"/>
      <c r="BJ452" s="72"/>
    </row>
    <row r="453" spans="1:62" ht="15.75" customHeight="1">
      <c r="A453" s="69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8"/>
      <c r="BI453" s="72"/>
      <c r="BJ453" s="72"/>
    </row>
    <row r="454" spans="1:62" ht="15.75" customHeight="1">
      <c r="A454" s="69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8"/>
      <c r="BI454" s="72"/>
      <c r="BJ454" s="72"/>
    </row>
    <row r="455" spans="1:62" ht="15.75" customHeight="1">
      <c r="A455" s="69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8"/>
      <c r="BI455" s="72"/>
      <c r="BJ455" s="72"/>
    </row>
    <row r="456" spans="1:62" ht="15.75" customHeight="1">
      <c r="A456" s="69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8"/>
      <c r="BI456" s="72"/>
      <c r="BJ456" s="72"/>
    </row>
    <row r="457" spans="1:62" ht="15.75" customHeight="1">
      <c r="A457" s="69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8"/>
      <c r="BI457" s="72"/>
      <c r="BJ457" s="72"/>
    </row>
    <row r="458" spans="1:62" ht="15.75" customHeight="1">
      <c r="A458" s="69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8"/>
      <c r="BI458" s="72"/>
      <c r="BJ458" s="72"/>
    </row>
    <row r="459" spans="1:62" ht="15.75" customHeight="1">
      <c r="A459" s="69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8"/>
      <c r="BI459" s="72"/>
      <c r="BJ459" s="72"/>
    </row>
    <row r="460" spans="1:62" ht="15.75" customHeight="1">
      <c r="A460" s="69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8"/>
      <c r="BI460" s="72"/>
      <c r="BJ460" s="72"/>
    </row>
    <row r="461" spans="1:62" ht="15.75" customHeight="1">
      <c r="A461" s="69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8"/>
      <c r="BI461" s="72"/>
      <c r="BJ461" s="72"/>
    </row>
    <row r="462" spans="1:62" ht="15.75" customHeight="1">
      <c r="A462" s="69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8"/>
      <c r="BI462" s="72"/>
      <c r="BJ462" s="72"/>
    </row>
    <row r="463" spans="1:62" ht="15.75" customHeight="1">
      <c r="A463" s="69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8"/>
      <c r="BI463" s="72"/>
      <c r="BJ463" s="72"/>
    </row>
    <row r="464" spans="1:62" ht="15.75" customHeight="1">
      <c r="A464" s="69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8"/>
      <c r="BI464" s="72"/>
      <c r="BJ464" s="72"/>
    </row>
    <row r="465" spans="1:62" ht="15.75" customHeight="1">
      <c r="A465" s="69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8"/>
      <c r="BI465" s="72"/>
      <c r="BJ465" s="72"/>
    </row>
    <row r="466" spans="1:62" ht="15.75" customHeight="1">
      <c r="A466" s="69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8"/>
      <c r="BI466" s="72"/>
      <c r="BJ466" s="72"/>
    </row>
    <row r="467" spans="1:62" ht="15.75" customHeight="1">
      <c r="A467" s="69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8"/>
      <c r="BI467" s="72"/>
      <c r="BJ467" s="72"/>
    </row>
    <row r="468" spans="1:62" ht="15.75" customHeight="1">
      <c r="A468" s="69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8"/>
      <c r="BI468" s="72"/>
      <c r="BJ468" s="72"/>
    </row>
    <row r="469" spans="1:62" ht="15.75" customHeight="1">
      <c r="A469" s="69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8"/>
      <c r="BI469" s="72"/>
      <c r="BJ469" s="72"/>
    </row>
    <row r="470" spans="1:62" ht="15.75" customHeight="1">
      <c r="A470" s="69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8"/>
      <c r="BI470" s="72"/>
      <c r="BJ470" s="72"/>
    </row>
    <row r="471" spans="1:62" ht="15.75" customHeight="1">
      <c r="A471" s="69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8"/>
      <c r="BI471" s="72"/>
      <c r="BJ471" s="72"/>
    </row>
    <row r="472" spans="1:62" ht="15.75" customHeight="1">
      <c r="A472" s="69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8"/>
      <c r="BI472" s="72"/>
      <c r="BJ472" s="72"/>
    </row>
    <row r="473" spans="1:62" ht="15.75" customHeight="1">
      <c r="A473" s="69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8"/>
      <c r="BI473" s="72"/>
      <c r="BJ473" s="72"/>
    </row>
    <row r="474" spans="1:62" ht="15.75" customHeight="1">
      <c r="A474" s="69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8"/>
      <c r="BI474" s="72"/>
      <c r="BJ474" s="72"/>
    </row>
    <row r="475" spans="1:62" ht="15.75" customHeight="1">
      <c r="A475" s="69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8"/>
      <c r="BI475" s="72"/>
      <c r="BJ475" s="72"/>
    </row>
    <row r="476" spans="1:62" ht="15.75" customHeight="1">
      <c r="A476" s="69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8"/>
      <c r="BI476" s="72"/>
      <c r="BJ476" s="72"/>
    </row>
    <row r="477" spans="1:62" ht="15.75" customHeight="1">
      <c r="A477" s="69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8"/>
      <c r="BI477" s="72"/>
      <c r="BJ477" s="72"/>
    </row>
    <row r="478" spans="1:62" ht="15.75" customHeight="1">
      <c r="A478" s="69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8"/>
      <c r="BI478" s="72"/>
      <c r="BJ478" s="72"/>
    </row>
    <row r="479" spans="1:62" ht="15.75" customHeight="1">
      <c r="A479" s="69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8"/>
      <c r="BI479" s="72"/>
      <c r="BJ479" s="72"/>
    </row>
    <row r="480" spans="1:62" ht="15.75" customHeight="1">
      <c r="A480" s="69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8"/>
      <c r="BI480" s="72"/>
      <c r="BJ480" s="72"/>
    </row>
    <row r="481" spans="1:62" ht="15.75" customHeight="1">
      <c r="A481" s="69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8"/>
      <c r="BI481" s="72"/>
      <c r="BJ481" s="72"/>
    </row>
    <row r="482" spans="1:62" ht="15.75" customHeight="1">
      <c r="A482" s="69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8"/>
      <c r="BI482" s="72"/>
      <c r="BJ482" s="72"/>
    </row>
    <row r="483" spans="1:62" ht="15.75" customHeight="1">
      <c r="A483" s="69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8"/>
      <c r="BI483" s="72"/>
      <c r="BJ483" s="72"/>
    </row>
    <row r="484" spans="1:62" ht="15.75" customHeight="1">
      <c r="A484" s="69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8"/>
      <c r="BI484" s="72"/>
      <c r="BJ484" s="72"/>
    </row>
    <row r="485" spans="1:62" ht="15.75" customHeight="1">
      <c r="A485" s="69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8"/>
      <c r="BI485" s="72"/>
      <c r="BJ485" s="72"/>
    </row>
    <row r="486" spans="1:62" ht="15.75" customHeight="1">
      <c r="A486" s="69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8"/>
      <c r="BI486" s="72"/>
      <c r="BJ486" s="72"/>
    </row>
    <row r="487" spans="1:62" ht="15.75" customHeight="1">
      <c r="A487" s="69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8"/>
      <c r="BI487" s="72"/>
      <c r="BJ487" s="72"/>
    </row>
    <row r="488" spans="1:62" ht="15.75" customHeight="1">
      <c r="A488" s="69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8"/>
      <c r="BI488" s="72"/>
      <c r="BJ488" s="72"/>
    </row>
    <row r="489" spans="1:62" ht="15.75" customHeight="1">
      <c r="A489" s="69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8"/>
      <c r="BI489" s="72"/>
      <c r="BJ489" s="72"/>
    </row>
    <row r="490" spans="1:62" ht="15.75" customHeight="1">
      <c r="A490" s="69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8"/>
      <c r="BI490" s="72"/>
      <c r="BJ490" s="72"/>
    </row>
    <row r="491" spans="1:62" ht="15.75" customHeight="1">
      <c r="A491" s="69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8"/>
      <c r="BI491" s="72"/>
      <c r="BJ491" s="72"/>
    </row>
    <row r="492" spans="1:62" ht="15.75" customHeight="1">
      <c r="A492" s="69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8"/>
      <c r="BI492" s="72"/>
      <c r="BJ492" s="72"/>
    </row>
    <row r="493" spans="1:62" ht="15.75" customHeight="1">
      <c r="A493" s="69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8"/>
      <c r="BI493" s="72"/>
      <c r="BJ493" s="72"/>
    </row>
    <row r="494" spans="1:62" ht="15.75" customHeight="1">
      <c r="A494" s="69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8"/>
      <c r="BI494" s="72"/>
      <c r="BJ494" s="72"/>
    </row>
    <row r="495" spans="1:62" ht="15.75" customHeight="1">
      <c r="A495" s="69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8"/>
      <c r="BI495" s="72"/>
      <c r="BJ495" s="72"/>
    </row>
    <row r="496" spans="1:62" ht="15.75" customHeight="1">
      <c r="A496" s="69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8"/>
      <c r="BI496" s="72"/>
      <c r="BJ496" s="72"/>
    </row>
    <row r="497" spans="1:62" ht="15.75" customHeight="1">
      <c r="A497" s="69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8"/>
      <c r="BI497" s="72"/>
      <c r="BJ497" s="72"/>
    </row>
    <row r="498" spans="1:62" ht="15.75" customHeight="1">
      <c r="A498" s="69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8"/>
      <c r="BI498" s="72"/>
      <c r="BJ498" s="72"/>
    </row>
    <row r="499" spans="1:62" ht="15.75" customHeight="1">
      <c r="A499" s="69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8"/>
      <c r="BI499" s="72"/>
      <c r="BJ499" s="72"/>
    </row>
    <row r="500" spans="1:62" ht="15.75" customHeight="1">
      <c r="A500" s="69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8"/>
      <c r="BI500" s="72"/>
      <c r="BJ500" s="72"/>
    </row>
    <row r="501" spans="1:62" ht="15.75" customHeight="1">
      <c r="A501" s="69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8"/>
      <c r="BI501" s="72"/>
      <c r="BJ501" s="72"/>
    </row>
    <row r="502" spans="1:62" ht="15.75" customHeight="1">
      <c r="A502" s="69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8"/>
      <c r="BI502" s="72"/>
      <c r="BJ502" s="72"/>
    </row>
    <row r="503" spans="1:62" ht="15.75" customHeight="1">
      <c r="A503" s="69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8"/>
      <c r="BI503" s="72"/>
      <c r="BJ503" s="72"/>
    </row>
    <row r="504" spans="1:62" ht="15.75" customHeight="1">
      <c r="A504" s="69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8"/>
      <c r="BI504" s="72"/>
      <c r="BJ504" s="72"/>
    </row>
    <row r="505" spans="1:62" ht="15.75" customHeight="1">
      <c r="A505" s="69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8"/>
      <c r="BI505" s="72"/>
      <c r="BJ505" s="72"/>
    </row>
    <row r="506" spans="1:62" ht="15.75" customHeight="1">
      <c r="A506" s="69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8"/>
      <c r="BI506" s="72"/>
      <c r="BJ506" s="72"/>
    </row>
    <row r="507" spans="1:62" ht="15.75" customHeight="1">
      <c r="A507" s="69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8"/>
      <c r="BI507" s="72"/>
      <c r="BJ507" s="72"/>
    </row>
    <row r="508" spans="1:62" ht="15.75" customHeight="1">
      <c r="A508" s="69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8"/>
      <c r="BI508" s="72"/>
      <c r="BJ508" s="72"/>
    </row>
    <row r="509" spans="1:62" ht="15.75" customHeight="1">
      <c r="A509" s="69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8"/>
      <c r="BI509" s="72"/>
      <c r="BJ509" s="72"/>
    </row>
    <row r="510" spans="1:62" ht="15.75" customHeight="1">
      <c r="A510" s="69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8"/>
      <c r="BI510" s="72"/>
      <c r="BJ510" s="72"/>
    </row>
    <row r="511" spans="1:62" ht="15.75" customHeight="1">
      <c r="A511" s="69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8"/>
      <c r="BI511" s="72"/>
      <c r="BJ511" s="72"/>
    </row>
    <row r="512" spans="1:62" ht="15.75" customHeight="1">
      <c r="A512" s="69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8"/>
      <c r="BI512" s="72"/>
      <c r="BJ512" s="72"/>
    </row>
    <row r="513" spans="1:62" ht="15.75" customHeight="1">
      <c r="A513" s="69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8"/>
      <c r="BI513" s="72"/>
      <c r="BJ513" s="72"/>
    </row>
    <row r="514" spans="1:62" ht="15.75" customHeight="1">
      <c r="A514" s="69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8"/>
      <c r="BI514" s="72"/>
      <c r="BJ514" s="72"/>
    </row>
    <row r="515" spans="1:62" ht="15.75" customHeight="1">
      <c r="A515" s="69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8"/>
      <c r="BI515" s="72"/>
      <c r="BJ515" s="72"/>
    </row>
    <row r="516" spans="1:62" ht="15.75" customHeight="1">
      <c r="A516" s="69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8"/>
      <c r="BI516" s="72"/>
      <c r="BJ516" s="72"/>
    </row>
    <row r="517" spans="1:62" ht="15.75" customHeight="1">
      <c r="A517" s="69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8"/>
      <c r="BI517" s="72"/>
      <c r="BJ517" s="72"/>
    </row>
    <row r="518" spans="1:62" ht="15.75" customHeight="1">
      <c r="A518" s="69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8"/>
      <c r="BI518" s="72"/>
      <c r="BJ518" s="72"/>
    </row>
    <row r="519" spans="1:62" ht="15.75" customHeight="1">
      <c r="A519" s="69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8"/>
      <c r="BI519" s="72"/>
      <c r="BJ519" s="72"/>
    </row>
    <row r="520" spans="1:62" ht="15.75" customHeight="1">
      <c r="A520" s="69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8"/>
      <c r="BI520" s="72"/>
      <c r="BJ520" s="72"/>
    </row>
    <row r="521" spans="1:62" ht="15.75" customHeight="1">
      <c r="A521" s="69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8"/>
      <c r="BI521" s="72"/>
      <c r="BJ521" s="72"/>
    </row>
    <row r="522" spans="1:62" ht="15.75" customHeight="1">
      <c r="A522" s="69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8"/>
      <c r="BI522" s="72"/>
      <c r="BJ522" s="72"/>
    </row>
    <row r="523" spans="1:62" ht="15.75" customHeight="1">
      <c r="A523" s="69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8"/>
      <c r="BI523" s="72"/>
      <c r="BJ523" s="72"/>
    </row>
    <row r="524" spans="1:62" ht="15.75" customHeight="1">
      <c r="A524" s="69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8"/>
      <c r="BI524" s="72"/>
      <c r="BJ524" s="72"/>
    </row>
    <row r="525" spans="1:62" ht="15.75" customHeight="1">
      <c r="A525" s="69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8"/>
      <c r="BI525" s="72"/>
      <c r="BJ525" s="72"/>
    </row>
    <row r="526" spans="1:62" ht="15.75" customHeight="1">
      <c r="A526" s="69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8"/>
      <c r="BI526" s="72"/>
      <c r="BJ526" s="72"/>
    </row>
    <row r="527" spans="1:62" ht="15.75" customHeight="1">
      <c r="A527" s="69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8"/>
      <c r="BI527" s="72"/>
      <c r="BJ527" s="72"/>
    </row>
    <row r="528" spans="1:62" ht="15.75" customHeight="1">
      <c r="A528" s="69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8"/>
      <c r="BI528" s="72"/>
      <c r="BJ528" s="72"/>
    </row>
    <row r="529" spans="1:62" ht="15.75" customHeight="1">
      <c r="A529" s="69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8"/>
      <c r="BI529" s="72"/>
      <c r="BJ529" s="72"/>
    </row>
    <row r="530" spans="1:62" ht="15.75" customHeight="1">
      <c r="A530" s="69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8"/>
      <c r="BI530" s="72"/>
      <c r="BJ530" s="72"/>
    </row>
    <row r="531" spans="1:62" ht="15.75" customHeight="1">
      <c r="A531" s="69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8"/>
      <c r="BI531" s="72"/>
      <c r="BJ531" s="72"/>
    </row>
    <row r="532" spans="1:62" ht="15.75" customHeight="1">
      <c r="A532" s="69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8"/>
      <c r="BI532" s="72"/>
      <c r="BJ532" s="72"/>
    </row>
    <row r="533" spans="1:62" ht="15.75" customHeight="1">
      <c r="A533" s="69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8"/>
      <c r="BI533" s="72"/>
      <c r="BJ533" s="72"/>
    </row>
    <row r="534" spans="1:62" ht="15.75" customHeight="1">
      <c r="A534" s="69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8"/>
      <c r="BI534" s="72"/>
      <c r="BJ534" s="72"/>
    </row>
    <row r="535" spans="1:62" ht="15.75" customHeight="1">
      <c r="A535" s="69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8"/>
      <c r="BI535" s="72"/>
      <c r="BJ535" s="72"/>
    </row>
    <row r="536" spans="1:62" ht="15.75" customHeight="1">
      <c r="A536" s="69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8"/>
      <c r="BI536" s="72"/>
      <c r="BJ536" s="72"/>
    </row>
    <row r="537" spans="1:62" ht="15.75" customHeight="1">
      <c r="A537" s="69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8"/>
      <c r="BI537" s="72"/>
      <c r="BJ537" s="72"/>
    </row>
    <row r="538" spans="1:62" ht="15.75" customHeight="1">
      <c r="A538" s="69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8"/>
      <c r="BI538" s="72"/>
      <c r="BJ538" s="72"/>
    </row>
    <row r="539" spans="1:62" ht="15.75" customHeight="1">
      <c r="A539" s="69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8"/>
      <c r="BI539" s="72"/>
      <c r="BJ539" s="72"/>
    </row>
    <row r="540" spans="1:62" ht="15.75" customHeight="1">
      <c r="A540" s="69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8"/>
      <c r="BI540" s="72"/>
      <c r="BJ540" s="72"/>
    </row>
    <row r="541" spans="1:62" ht="15.75" customHeight="1">
      <c r="A541" s="69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8"/>
      <c r="BI541" s="72"/>
      <c r="BJ541" s="72"/>
    </row>
    <row r="542" spans="1:62" ht="15.75" customHeight="1">
      <c r="A542" s="69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8"/>
      <c r="BI542" s="72"/>
      <c r="BJ542" s="72"/>
    </row>
    <row r="543" spans="1:62" ht="15.75" customHeight="1">
      <c r="A543" s="69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8"/>
      <c r="BI543" s="72"/>
      <c r="BJ543" s="72"/>
    </row>
    <row r="544" spans="1:62" ht="15.75" customHeight="1">
      <c r="A544" s="69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8"/>
      <c r="BI544" s="72"/>
      <c r="BJ544" s="72"/>
    </row>
    <row r="545" spans="1:62" ht="15.75" customHeight="1">
      <c r="A545" s="69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8"/>
      <c r="BI545" s="72"/>
      <c r="BJ545" s="72"/>
    </row>
    <row r="546" spans="1:62" ht="15.75" customHeight="1">
      <c r="A546" s="69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8"/>
      <c r="BI546" s="72"/>
      <c r="BJ546" s="72"/>
    </row>
    <row r="547" spans="1:62" ht="15.75" customHeight="1">
      <c r="A547" s="69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8"/>
      <c r="BI547" s="72"/>
      <c r="BJ547" s="72"/>
    </row>
    <row r="548" spans="1:62" ht="15.75" customHeight="1">
      <c r="A548" s="69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8"/>
      <c r="BI548" s="72"/>
      <c r="BJ548" s="72"/>
    </row>
    <row r="549" spans="1:62" ht="15.75" customHeight="1">
      <c r="A549" s="69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8"/>
      <c r="BI549" s="72"/>
      <c r="BJ549" s="72"/>
    </row>
    <row r="550" spans="1:62" ht="15.75" customHeight="1">
      <c r="A550" s="69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8"/>
      <c r="BI550" s="72"/>
      <c r="BJ550" s="72"/>
    </row>
    <row r="551" spans="1:62" ht="15.75" customHeight="1">
      <c r="A551" s="69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8"/>
      <c r="BI551" s="72"/>
      <c r="BJ551" s="72"/>
    </row>
    <row r="552" spans="1:62" ht="15.75" customHeight="1">
      <c r="A552" s="69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8"/>
      <c r="BI552" s="72"/>
      <c r="BJ552" s="72"/>
    </row>
    <row r="553" spans="1:62" ht="15.75" customHeight="1">
      <c r="A553" s="69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8"/>
      <c r="BI553" s="72"/>
      <c r="BJ553" s="72"/>
    </row>
    <row r="554" spans="1:62" ht="15.75" customHeight="1">
      <c r="A554" s="69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8"/>
      <c r="BI554" s="72"/>
      <c r="BJ554" s="72"/>
    </row>
    <row r="555" spans="1:62" ht="15.75" customHeight="1">
      <c r="A555" s="69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8"/>
      <c r="BI555" s="72"/>
      <c r="BJ555" s="72"/>
    </row>
    <row r="556" spans="1:62" ht="15.75" customHeight="1">
      <c r="A556" s="69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8"/>
      <c r="BI556" s="72"/>
      <c r="BJ556" s="72"/>
    </row>
    <row r="557" spans="1:62" ht="15.75" customHeight="1">
      <c r="A557" s="69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8"/>
      <c r="BI557" s="72"/>
      <c r="BJ557" s="72"/>
    </row>
    <row r="558" spans="1:62" ht="15.75" customHeight="1">
      <c r="A558" s="69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8"/>
      <c r="BI558" s="72"/>
      <c r="BJ558" s="72"/>
    </row>
    <row r="559" spans="1:62" ht="15.75" customHeight="1">
      <c r="A559" s="69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8"/>
      <c r="BI559" s="72"/>
      <c r="BJ559" s="72"/>
    </row>
    <row r="560" spans="1:62" ht="15.75" customHeight="1">
      <c r="A560" s="69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8"/>
      <c r="BI560" s="72"/>
      <c r="BJ560" s="72"/>
    </row>
    <row r="561" spans="1:62" ht="15.75" customHeight="1">
      <c r="A561" s="69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8"/>
      <c r="BI561" s="72"/>
      <c r="BJ561" s="72"/>
    </row>
    <row r="562" spans="1:62" ht="15.75" customHeight="1">
      <c r="A562" s="69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8"/>
      <c r="BI562" s="72"/>
      <c r="BJ562" s="72"/>
    </row>
    <row r="563" spans="1:62" ht="15.75" customHeight="1">
      <c r="A563" s="69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8"/>
      <c r="BI563" s="72"/>
      <c r="BJ563" s="72"/>
    </row>
    <row r="564" spans="1:62" ht="15.75" customHeight="1">
      <c r="A564" s="69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8"/>
      <c r="BI564" s="72"/>
      <c r="BJ564" s="72"/>
    </row>
    <row r="565" spans="1:62" ht="15.75" customHeight="1">
      <c r="A565" s="69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8"/>
      <c r="BI565" s="72"/>
      <c r="BJ565" s="72"/>
    </row>
    <row r="566" spans="1:62" ht="15.75" customHeight="1">
      <c r="A566" s="69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8"/>
      <c r="BI566" s="72"/>
      <c r="BJ566" s="72"/>
    </row>
    <row r="567" spans="1:62" ht="15.75" customHeight="1">
      <c r="A567" s="69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8"/>
      <c r="BI567" s="72"/>
      <c r="BJ567" s="72"/>
    </row>
    <row r="568" spans="1:62" ht="15.75" customHeight="1">
      <c r="A568" s="69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8"/>
      <c r="BI568" s="72"/>
      <c r="BJ568" s="72"/>
    </row>
    <row r="569" spans="1:62" ht="15.75" customHeight="1">
      <c r="A569" s="69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8"/>
      <c r="BI569" s="72"/>
      <c r="BJ569" s="72"/>
    </row>
    <row r="570" spans="1:62" ht="15.75" customHeight="1">
      <c r="A570" s="69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8"/>
      <c r="BI570" s="72"/>
      <c r="BJ570" s="72"/>
    </row>
    <row r="571" spans="1:62" ht="15.75" customHeight="1">
      <c r="A571" s="69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8"/>
      <c r="BI571" s="72"/>
      <c r="BJ571" s="72"/>
    </row>
    <row r="572" spans="1:62" ht="15.75" customHeight="1">
      <c r="A572" s="69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8"/>
      <c r="BI572" s="72"/>
      <c r="BJ572" s="72"/>
    </row>
    <row r="573" spans="1:62" ht="15.75" customHeight="1">
      <c r="A573" s="69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8"/>
      <c r="BI573" s="72"/>
      <c r="BJ573" s="72"/>
    </row>
    <row r="574" spans="1:62" ht="15.75" customHeight="1">
      <c r="A574" s="69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8"/>
      <c r="BI574" s="72"/>
      <c r="BJ574" s="72"/>
    </row>
    <row r="575" spans="1:62" ht="15.75" customHeight="1">
      <c r="A575" s="69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8"/>
      <c r="BI575" s="72"/>
      <c r="BJ575" s="72"/>
    </row>
    <row r="576" spans="1:62" ht="15.75" customHeight="1">
      <c r="A576" s="69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8"/>
      <c r="BI576" s="72"/>
      <c r="BJ576" s="72"/>
    </row>
    <row r="577" spans="1:62" ht="15.75" customHeight="1">
      <c r="A577" s="69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8"/>
      <c r="BI577" s="72"/>
      <c r="BJ577" s="72"/>
    </row>
    <row r="578" spans="1:62" ht="15.75" customHeight="1">
      <c r="A578" s="69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8"/>
      <c r="BI578" s="72"/>
      <c r="BJ578" s="72"/>
    </row>
    <row r="579" spans="1:62" ht="15.75" customHeight="1">
      <c r="A579" s="69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8"/>
      <c r="BI579" s="72"/>
      <c r="BJ579" s="72"/>
    </row>
    <row r="580" spans="1:62" ht="15.75" customHeight="1">
      <c r="A580" s="69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8"/>
      <c r="BI580" s="72"/>
      <c r="BJ580" s="72"/>
    </row>
    <row r="581" spans="1:62" ht="15.75" customHeight="1">
      <c r="A581" s="69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8"/>
      <c r="BI581" s="72"/>
      <c r="BJ581" s="72"/>
    </row>
    <row r="582" spans="1:62" ht="15.75" customHeight="1">
      <c r="A582" s="69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8"/>
      <c r="BI582" s="72"/>
      <c r="BJ582" s="72"/>
    </row>
    <row r="583" spans="1:62" ht="15.75" customHeight="1">
      <c r="A583" s="69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8"/>
      <c r="BI583" s="72"/>
      <c r="BJ583" s="72"/>
    </row>
    <row r="584" spans="1:62" ht="15.75" customHeight="1">
      <c r="A584" s="69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8"/>
      <c r="BI584" s="72"/>
      <c r="BJ584" s="72"/>
    </row>
    <row r="585" spans="1:62" ht="15.75" customHeight="1">
      <c r="A585" s="69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8"/>
      <c r="BI585" s="72"/>
      <c r="BJ585" s="72"/>
    </row>
    <row r="586" spans="1:62" ht="15.75" customHeight="1">
      <c r="A586" s="69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8"/>
      <c r="BI586" s="72"/>
      <c r="BJ586" s="72"/>
    </row>
    <row r="587" spans="1:62" ht="15.75" customHeight="1">
      <c r="A587" s="69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8"/>
      <c r="BI587" s="72"/>
      <c r="BJ587" s="72"/>
    </row>
    <row r="588" spans="1:62" ht="15.75" customHeight="1">
      <c r="A588" s="69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8"/>
      <c r="BI588" s="72"/>
      <c r="BJ588" s="72"/>
    </row>
    <row r="589" spans="1:62" ht="15.75" customHeight="1">
      <c r="A589" s="69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8"/>
      <c r="BI589" s="72"/>
      <c r="BJ589" s="72"/>
    </row>
    <row r="590" spans="1:62" ht="15.75" customHeight="1">
      <c r="A590" s="69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8"/>
      <c r="BI590" s="72"/>
      <c r="BJ590" s="72"/>
    </row>
    <row r="591" spans="1:62" ht="15.75" customHeight="1">
      <c r="A591" s="69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8"/>
      <c r="BI591" s="72"/>
      <c r="BJ591" s="72"/>
    </row>
    <row r="592" spans="1:62" ht="15.75" customHeight="1">
      <c r="A592" s="69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8"/>
      <c r="BI592" s="72"/>
      <c r="BJ592" s="72"/>
    </row>
    <row r="593" spans="1:62" ht="15.75" customHeight="1">
      <c r="A593" s="69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8"/>
      <c r="BI593" s="72"/>
      <c r="BJ593" s="72"/>
    </row>
    <row r="594" spans="1:62" ht="15.75" customHeight="1">
      <c r="A594" s="69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8"/>
      <c r="BI594" s="72"/>
      <c r="BJ594" s="72"/>
    </row>
    <row r="595" spans="1:62" ht="15.75" customHeight="1">
      <c r="A595" s="69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8"/>
      <c r="BI595" s="72"/>
      <c r="BJ595" s="72"/>
    </row>
    <row r="596" spans="1:62" ht="15.75" customHeight="1">
      <c r="A596" s="69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8"/>
      <c r="BI596" s="72"/>
      <c r="BJ596" s="72"/>
    </row>
    <row r="597" spans="1:62" ht="15.75" customHeight="1">
      <c r="A597" s="69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8"/>
      <c r="BI597" s="72"/>
      <c r="BJ597" s="72"/>
    </row>
    <row r="598" spans="1:62" ht="15.75" customHeight="1">
      <c r="A598" s="69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8"/>
      <c r="BI598" s="72"/>
      <c r="BJ598" s="72"/>
    </row>
    <row r="599" spans="1:62" ht="15.75" customHeight="1">
      <c r="A599" s="69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8"/>
      <c r="BI599" s="72"/>
      <c r="BJ599" s="72"/>
    </row>
    <row r="600" spans="1:62" ht="15.75" customHeight="1">
      <c r="A600" s="69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8"/>
      <c r="BI600" s="72"/>
      <c r="BJ600" s="72"/>
    </row>
    <row r="601" spans="1:62" ht="15.75" customHeight="1">
      <c r="A601" s="69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8"/>
      <c r="BI601" s="72"/>
      <c r="BJ601" s="72"/>
    </row>
    <row r="602" spans="1:62" ht="15.75" customHeight="1">
      <c r="A602" s="69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8"/>
      <c r="BI602" s="72"/>
      <c r="BJ602" s="72"/>
    </row>
    <row r="603" spans="1:62" ht="15.75" customHeight="1">
      <c r="A603" s="69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8"/>
      <c r="BI603" s="72"/>
      <c r="BJ603" s="72"/>
    </row>
    <row r="604" spans="1:62" ht="15.75" customHeight="1">
      <c r="A604" s="69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8"/>
      <c r="BI604" s="72"/>
      <c r="BJ604" s="72"/>
    </row>
    <row r="605" spans="1:62" ht="15.75" customHeight="1">
      <c r="A605" s="69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8"/>
      <c r="BI605" s="72"/>
      <c r="BJ605" s="72"/>
    </row>
    <row r="606" spans="1:62" ht="15.75" customHeight="1">
      <c r="A606" s="69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8"/>
      <c r="BI606" s="72"/>
      <c r="BJ606" s="72"/>
    </row>
    <row r="607" spans="1:62" ht="15.75" customHeight="1">
      <c r="A607" s="69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8"/>
      <c r="BI607" s="72"/>
      <c r="BJ607" s="72"/>
    </row>
    <row r="608" spans="1:62" ht="15.75" customHeight="1">
      <c r="A608" s="69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8"/>
      <c r="BI608" s="72"/>
      <c r="BJ608" s="72"/>
    </row>
    <row r="609" spans="1:62" ht="15.75" customHeight="1">
      <c r="A609" s="69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8"/>
      <c r="BI609" s="72"/>
      <c r="BJ609" s="72"/>
    </row>
    <row r="610" spans="1:62" ht="15.75" customHeight="1">
      <c r="A610" s="69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8"/>
      <c r="BI610" s="72"/>
      <c r="BJ610" s="72"/>
    </row>
    <row r="611" spans="1:62" ht="15.75" customHeight="1">
      <c r="A611" s="69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8"/>
      <c r="BI611" s="72"/>
      <c r="BJ611" s="72"/>
    </row>
    <row r="612" spans="1:62" ht="15.75" customHeight="1">
      <c r="A612" s="69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8"/>
      <c r="BI612" s="72"/>
      <c r="BJ612" s="72"/>
    </row>
    <row r="613" spans="1:62" ht="15.75" customHeight="1">
      <c r="A613" s="69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8"/>
      <c r="BI613" s="72"/>
      <c r="BJ613" s="72"/>
    </row>
    <row r="614" spans="1:62" ht="15.75" customHeight="1">
      <c r="A614" s="69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8"/>
      <c r="BI614" s="72"/>
      <c r="BJ614" s="72"/>
    </row>
    <row r="615" spans="1:62" ht="15.75" customHeight="1">
      <c r="A615" s="69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8"/>
      <c r="BI615" s="72"/>
      <c r="BJ615" s="72"/>
    </row>
    <row r="616" spans="1:62" ht="15.75" customHeight="1">
      <c r="A616" s="69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8"/>
      <c r="BI616" s="72"/>
      <c r="BJ616" s="72"/>
    </row>
    <row r="617" spans="1:62" ht="15.75" customHeight="1">
      <c r="A617" s="69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8"/>
      <c r="BI617" s="72"/>
      <c r="BJ617" s="72"/>
    </row>
    <row r="618" spans="1:62" ht="15.75" customHeight="1">
      <c r="A618" s="69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8"/>
      <c r="BI618" s="72"/>
      <c r="BJ618" s="72"/>
    </row>
    <row r="619" spans="1:62" ht="15.75" customHeight="1">
      <c r="A619" s="69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8"/>
      <c r="BI619" s="72"/>
      <c r="BJ619" s="72"/>
    </row>
    <row r="620" spans="1:62" ht="15.75" customHeight="1">
      <c r="A620" s="69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8"/>
      <c r="BI620" s="72"/>
      <c r="BJ620" s="72"/>
    </row>
    <row r="621" spans="1:62" ht="15.75" customHeight="1">
      <c r="A621" s="69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8"/>
      <c r="BI621" s="72"/>
      <c r="BJ621" s="72"/>
    </row>
    <row r="622" spans="1:62" ht="15.75" customHeight="1">
      <c r="A622" s="69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8"/>
      <c r="BI622" s="72"/>
      <c r="BJ622" s="72"/>
    </row>
    <row r="623" spans="1:62" ht="15.75" customHeight="1">
      <c r="A623" s="69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8"/>
      <c r="BI623" s="72"/>
      <c r="BJ623" s="72"/>
    </row>
    <row r="624" spans="1:62" ht="15.75" customHeight="1">
      <c r="A624" s="69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8"/>
      <c r="BI624" s="72"/>
      <c r="BJ624" s="72"/>
    </row>
    <row r="625" spans="1:62" ht="15.75" customHeight="1">
      <c r="A625" s="69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8"/>
      <c r="BI625" s="72"/>
      <c r="BJ625" s="72"/>
    </row>
    <row r="626" spans="1:62" ht="15.75" customHeight="1">
      <c r="A626" s="69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8"/>
      <c r="BI626" s="72"/>
      <c r="BJ626" s="72"/>
    </row>
    <row r="627" spans="1:62" ht="15.75" customHeight="1">
      <c r="A627" s="69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8"/>
      <c r="BI627" s="72"/>
      <c r="BJ627" s="72"/>
    </row>
    <row r="628" spans="1:62" ht="15.75" customHeight="1">
      <c r="A628" s="69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8"/>
      <c r="BI628" s="72"/>
      <c r="BJ628" s="72"/>
    </row>
    <row r="629" spans="1:62" ht="15.75" customHeight="1">
      <c r="A629" s="69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8"/>
      <c r="BI629" s="72"/>
      <c r="BJ629" s="72"/>
    </row>
    <row r="630" spans="1:62" ht="15.75" customHeight="1">
      <c r="A630" s="69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8"/>
      <c r="BI630" s="72"/>
      <c r="BJ630" s="72"/>
    </row>
    <row r="631" spans="1:62" ht="15.75" customHeight="1">
      <c r="A631" s="69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8"/>
      <c r="BI631" s="72"/>
      <c r="BJ631" s="72"/>
    </row>
    <row r="632" spans="1:62" ht="15.75" customHeight="1">
      <c r="A632" s="69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8"/>
      <c r="BI632" s="72"/>
      <c r="BJ632" s="72"/>
    </row>
    <row r="633" spans="1:62" ht="15.75" customHeight="1">
      <c r="A633" s="69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8"/>
      <c r="BI633" s="72"/>
      <c r="BJ633" s="72"/>
    </row>
    <row r="634" spans="1:62" ht="15.75" customHeight="1">
      <c r="A634" s="69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8"/>
      <c r="BI634" s="72"/>
      <c r="BJ634" s="72"/>
    </row>
    <row r="635" spans="1:62" ht="15.75" customHeight="1">
      <c r="A635" s="69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8"/>
      <c r="BI635" s="72"/>
      <c r="BJ635" s="72"/>
    </row>
    <row r="636" spans="1:62" ht="15.75" customHeight="1">
      <c r="A636" s="69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8"/>
      <c r="BI636" s="72"/>
      <c r="BJ636" s="72"/>
    </row>
    <row r="637" spans="1:62" ht="15.75" customHeight="1">
      <c r="A637" s="69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8"/>
      <c r="BI637" s="72"/>
      <c r="BJ637" s="72"/>
    </row>
    <row r="638" spans="1:62" ht="15.75" customHeight="1">
      <c r="A638" s="69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8"/>
      <c r="BI638" s="72"/>
      <c r="BJ638" s="72"/>
    </row>
    <row r="639" spans="1:62" ht="15.75" customHeight="1">
      <c r="A639" s="69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8"/>
      <c r="BI639" s="72"/>
      <c r="BJ639" s="72"/>
    </row>
    <row r="640" spans="1:62" ht="15.75" customHeight="1">
      <c r="A640" s="69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8"/>
      <c r="BI640" s="72"/>
      <c r="BJ640" s="72"/>
    </row>
    <row r="641" spans="1:62" ht="15.75" customHeight="1">
      <c r="A641" s="69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8"/>
      <c r="BI641" s="72"/>
      <c r="BJ641" s="72"/>
    </row>
    <row r="642" spans="1:62" ht="15.75" customHeight="1">
      <c r="A642" s="69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8"/>
      <c r="BI642" s="72"/>
      <c r="BJ642" s="72"/>
    </row>
    <row r="643" spans="1:62" ht="15.75" customHeight="1">
      <c r="A643" s="69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8"/>
      <c r="BI643" s="72"/>
      <c r="BJ643" s="72"/>
    </row>
    <row r="644" spans="1:62" ht="15.75" customHeight="1">
      <c r="A644" s="69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8"/>
      <c r="BI644" s="72"/>
      <c r="BJ644" s="72"/>
    </row>
    <row r="645" spans="1:62" ht="15.75" customHeight="1">
      <c r="A645" s="69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8"/>
      <c r="BI645" s="72"/>
      <c r="BJ645" s="72"/>
    </row>
    <row r="646" spans="1:62" ht="15.75" customHeight="1">
      <c r="A646" s="69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8"/>
      <c r="BI646" s="72"/>
      <c r="BJ646" s="72"/>
    </row>
    <row r="647" spans="1:62" ht="15.75" customHeight="1">
      <c r="A647" s="69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8"/>
      <c r="BI647" s="72"/>
      <c r="BJ647" s="72"/>
    </row>
    <row r="648" spans="1:62" ht="15.75" customHeight="1">
      <c r="A648" s="69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8"/>
      <c r="BI648" s="72"/>
      <c r="BJ648" s="72"/>
    </row>
    <row r="649" spans="1:62" ht="15.75" customHeight="1">
      <c r="A649" s="69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8"/>
      <c r="BI649" s="72"/>
      <c r="BJ649" s="72"/>
    </row>
    <row r="650" spans="1:62" ht="15.75" customHeight="1">
      <c r="A650" s="69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8"/>
      <c r="BI650" s="72"/>
      <c r="BJ650" s="72"/>
    </row>
    <row r="651" spans="1:62" ht="15.75" customHeight="1">
      <c r="A651" s="69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8"/>
      <c r="BI651" s="72"/>
      <c r="BJ651" s="72"/>
    </row>
    <row r="652" spans="1:62" ht="15.75" customHeight="1">
      <c r="A652" s="69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8"/>
      <c r="BI652" s="72"/>
      <c r="BJ652" s="72"/>
    </row>
    <row r="653" spans="1:62" ht="15.75" customHeight="1">
      <c r="A653" s="69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8"/>
      <c r="BI653" s="72"/>
      <c r="BJ653" s="72"/>
    </row>
    <row r="654" spans="1:62" ht="15.75" customHeight="1">
      <c r="A654" s="69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8"/>
      <c r="BI654" s="72"/>
      <c r="BJ654" s="72"/>
    </row>
    <row r="655" spans="1:62" ht="15.75" customHeight="1">
      <c r="A655" s="69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8"/>
      <c r="BI655" s="72"/>
      <c r="BJ655" s="72"/>
    </row>
    <row r="656" spans="1:62" ht="15.75" customHeight="1">
      <c r="A656" s="69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8"/>
      <c r="BI656" s="72"/>
      <c r="BJ656" s="72"/>
    </row>
    <row r="657" spans="1:62" ht="15.75" customHeight="1">
      <c r="A657" s="69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8"/>
      <c r="BI657" s="72"/>
      <c r="BJ657" s="72"/>
    </row>
    <row r="658" spans="1:62" ht="15.75" customHeight="1">
      <c r="A658" s="69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8"/>
      <c r="BI658" s="72"/>
      <c r="BJ658" s="72"/>
    </row>
    <row r="659" spans="1:62" ht="15.75" customHeight="1">
      <c r="A659" s="69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8"/>
      <c r="BI659" s="72"/>
      <c r="BJ659" s="72"/>
    </row>
    <row r="660" spans="1:62" ht="15.75" customHeight="1">
      <c r="A660" s="69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8"/>
      <c r="BI660" s="72"/>
      <c r="BJ660" s="72"/>
    </row>
    <row r="661" spans="1:62" ht="15.75" customHeight="1">
      <c r="A661" s="69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8"/>
      <c r="BI661" s="72"/>
      <c r="BJ661" s="72"/>
    </row>
    <row r="662" spans="1:62" ht="15.75" customHeight="1">
      <c r="A662" s="69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8"/>
      <c r="BI662" s="72"/>
      <c r="BJ662" s="72"/>
    </row>
    <row r="663" spans="1:62" ht="15.75" customHeight="1">
      <c r="A663" s="69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8"/>
      <c r="BI663" s="72"/>
      <c r="BJ663" s="72"/>
    </row>
    <row r="664" spans="1:62" ht="15.75" customHeight="1">
      <c r="A664" s="69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8"/>
      <c r="BI664" s="72"/>
      <c r="BJ664" s="72"/>
    </row>
    <row r="665" spans="1:62" ht="15.75" customHeight="1">
      <c r="A665" s="69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8"/>
      <c r="BI665" s="72"/>
      <c r="BJ665" s="72"/>
    </row>
    <row r="666" spans="1:62" ht="15.75" customHeight="1">
      <c r="A666" s="69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8"/>
      <c r="BI666" s="72"/>
      <c r="BJ666" s="72"/>
    </row>
    <row r="667" spans="1:62" ht="15.75" customHeight="1">
      <c r="A667" s="69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8"/>
      <c r="BI667" s="72"/>
      <c r="BJ667" s="72"/>
    </row>
    <row r="668" spans="1:62" ht="15.75" customHeight="1">
      <c r="A668" s="69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8"/>
      <c r="BI668" s="72"/>
      <c r="BJ668" s="72"/>
    </row>
    <row r="669" spans="1:62" ht="15.75" customHeight="1">
      <c r="A669" s="69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8"/>
      <c r="BI669" s="72"/>
      <c r="BJ669" s="72"/>
    </row>
    <row r="670" spans="1:62" ht="15.75" customHeight="1">
      <c r="A670" s="69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8"/>
      <c r="BI670" s="72"/>
      <c r="BJ670" s="72"/>
    </row>
    <row r="671" spans="1:62" ht="15.75" customHeight="1">
      <c r="A671" s="69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8"/>
      <c r="BI671" s="72"/>
      <c r="BJ671" s="72"/>
    </row>
    <row r="672" spans="1:62" ht="15.75" customHeight="1">
      <c r="A672" s="69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8"/>
      <c r="BI672" s="72"/>
      <c r="BJ672" s="72"/>
    </row>
    <row r="673" spans="1:62" ht="15.75" customHeight="1">
      <c r="A673" s="69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8"/>
      <c r="BI673" s="72"/>
      <c r="BJ673" s="72"/>
    </row>
    <row r="674" spans="1:62" ht="15.75" customHeight="1">
      <c r="A674" s="69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8"/>
      <c r="BI674" s="72"/>
      <c r="BJ674" s="72"/>
    </row>
    <row r="675" spans="1:62" ht="15.75" customHeight="1">
      <c r="A675" s="69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8"/>
      <c r="BI675" s="72"/>
      <c r="BJ675" s="72"/>
    </row>
    <row r="676" spans="1:62" ht="15.75" customHeight="1">
      <c r="A676" s="69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8"/>
      <c r="BI676" s="72"/>
      <c r="BJ676" s="72"/>
    </row>
    <row r="677" spans="1:62" ht="15.75" customHeight="1">
      <c r="A677" s="69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8"/>
      <c r="BI677" s="72"/>
      <c r="BJ677" s="72"/>
    </row>
    <row r="678" spans="1:62" ht="15.75" customHeight="1">
      <c r="A678" s="69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8"/>
      <c r="BI678" s="72"/>
      <c r="BJ678" s="72"/>
    </row>
    <row r="679" spans="1:62" ht="15.75" customHeight="1">
      <c r="A679" s="69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8"/>
      <c r="BI679" s="72"/>
      <c r="BJ679" s="72"/>
    </row>
    <row r="680" spans="1:62" ht="15.75" customHeight="1">
      <c r="A680" s="69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8"/>
      <c r="BI680" s="72"/>
      <c r="BJ680" s="72"/>
    </row>
    <row r="681" spans="1:62" ht="15.75" customHeight="1">
      <c r="A681" s="69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8"/>
      <c r="BI681" s="72"/>
      <c r="BJ681" s="72"/>
    </row>
    <row r="682" spans="1:62" ht="15.75" customHeight="1">
      <c r="A682" s="69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8"/>
      <c r="BI682" s="72"/>
      <c r="BJ682" s="72"/>
    </row>
    <row r="683" spans="1:62" ht="15.75" customHeight="1">
      <c r="A683" s="69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8"/>
      <c r="BI683" s="72"/>
      <c r="BJ683" s="72"/>
    </row>
    <row r="684" spans="1:62" ht="15.75" customHeight="1">
      <c r="A684" s="69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8"/>
      <c r="BI684" s="72"/>
      <c r="BJ684" s="72"/>
    </row>
    <row r="685" spans="1:62" ht="15.75" customHeight="1">
      <c r="A685" s="69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8"/>
      <c r="BI685" s="72"/>
      <c r="BJ685" s="72"/>
    </row>
    <row r="686" spans="1:62" ht="15.75" customHeight="1">
      <c r="A686" s="69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8"/>
      <c r="BI686" s="72"/>
      <c r="BJ686" s="72"/>
    </row>
    <row r="687" spans="1:62" ht="15.75" customHeight="1">
      <c r="A687" s="69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8"/>
      <c r="BI687" s="72"/>
      <c r="BJ687" s="72"/>
    </row>
    <row r="688" spans="1:62" ht="15.75" customHeight="1">
      <c r="A688" s="69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8"/>
      <c r="BI688" s="72"/>
      <c r="BJ688" s="72"/>
    </row>
    <row r="689" spans="1:62" ht="15.75" customHeight="1">
      <c r="A689" s="69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8"/>
      <c r="BI689" s="72"/>
      <c r="BJ689" s="72"/>
    </row>
    <row r="690" spans="1:62" ht="15.75" customHeight="1">
      <c r="A690" s="69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8"/>
      <c r="BI690" s="72"/>
      <c r="BJ690" s="72"/>
    </row>
    <row r="691" spans="1:62" ht="15.75" customHeight="1">
      <c r="A691" s="69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8"/>
      <c r="BI691" s="72"/>
      <c r="BJ691" s="72"/>
    </row>
    <row r="692" spans="1:62" ht="15.75" customHeight="1">
      <c r="A692" s="69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8"/>
      <c r="BI692" s="72"/>
      <c r="BJ692" s="72"/>
    </row>
    <row r="693" spans="1:62" ht="15.75" customHeight="1">
      <c r="A693" s="69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8"/>
      <c r="BI693" s="72"/>
      <c r="BJ693" s="72"/>
    </row>
    <row r="694" spans="1:62" ht="15.75" customHeight="1">
      <c r="A694" s="69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8"/>
      <c r="BI694" s="72"/>
      <c r="BJ694" s="72"/>
    </row>
    <row r="695" spans="1:62" ht="15.75" customHeight="1">
      <c r="A695" s="69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8"/>
      <c r="BI695" s="72"/>
      <c r="BJ695" s="72"/>
    </row>
    <row r="696" spans="1:62" ht="15.75" customHeight="1">
      <c r="A696" s="69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8"/>
      <c r="BI696" s="72"/>
      <c r="BJ696" s="72"/>
    </row>
    <row r="697" spans="1:62" ht="15.75" customHeight="1">
      <c r="A697" s="69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8"/>
      <c r="BI697" s="72"/>
      <c r="BJ697" s="72"/>
    </row>
    <row r="698" spans="1:62" ht="15.75" customHeight="1">
      <c r="A698" s="69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8"/>
      <c r="BI698" s="72"/>
      <c r="BJ698" s="72"/>
    </row>
    <row r="699" spans="1:62" ht="15.75" customHeight="1">
      <c r="A699" s="69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8"/>
      <c r="BI699" s="72"/>
      <c r="BJ699" s="72"/>
    </row>
    <row r="700" spans="1:62" ht="15.75" customHeight="1">
      <c r="A700" s="69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8"/>
      <c r="BI700" s="72"/>
      <c r="BJ700" s="72"/>
    </row>
    <row r="701" spans="1:62" ht="15.75" customHeight="1">
      <c r="A701" s="69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8"/>
      <c r="BI701" s="72"/>
      <c r="BJ701" s="72"/>
    </row>
    <row r="702" spans="1:62" ht="15.75" customHeight="1">
      <c r="A702" s="69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8"/>
      <c r="BI702" s="72"/>
      <c r="BJ702" s="72"/>
    </row>
    <row r="703" spans="1:62" ht="15.75" customHeight="1">
      <c r="A703" s="69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8"/>
      <c r="BI703" s="72"/>
      <c r="BJ703" s="72"/>
    </row>
    <row r="704" spans="1:62" ht="15.75" customHeight="1">
      <c r="A704" s="69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8"/>
      <c r="BI704" s="72"/>
      <c r="BJ704" s="72"/>
    </row>
    <row r="705" spans="1:62" ht="15.75" customHeight="1">
      <c r="A705" s="69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8"/>
      <c r="BI705" s="72"/>
      <c r="BJ705" s="72"/>
    </row>
    <row r="706" spans="1:62" ht="15.75" customHeight="1">
      <c r="A706" s="69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8"/>
      <c r="BI706" s="72"/>
      <c r="BJ706" s="72"/>
    </row>
    <row r="707" spans="1:62" ht="15.75" customHeight="1">
      <c r="A707" s="69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8"/>
      <c r="BI707" s="72"/>
      <c r="BJ707" s="72"/>
    </row>
    <row r="708" spans="1:62" ht="15.75" customHeight="1">
      <c r="A708" s="69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8"/>
      <c r="BI708" s="72"/>
      <c r="BJ708" s="72"/>
    </row>
    <row r="709" spans="1:62" ht="15.75" customHeight="1">
      <c r="A709" s="69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8"/>
      <c r="BI709" s="72"/>
      <c r="BJ709" s="72"/>
    </row>
    <row r="710" spans="1:62" ht="15.75" customHeight="1">
      <c r="A710" s="69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8"/>
      <c r="BI710" s="72"/>
      <c r="BJ710" s="72"/>
    </row>
    <row r="711" spans="1:62" ht="15.75" customHeight="1">
      <c r="A711" s="69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8"/>
      <c r="BI711" s="72"/>
      <c r="BJ711" s="72"/>
    </row>
    <row r="712" spans="1:62" ht="15.75" customHeight="1">
      <c r="A712" s="69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8"/>
      <c r="BI712" s="72"/>
      <c r="BJ712" s="72"/>
    </row>
    <row r="713" spans="1:62" ht="15.75" customHeight="1">
      <c r="A713" s="69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8"/>
      <c r="BI713" s="72"/>
      <c r="BJ713" s="72"/>
    </row>
    <row r="714" spans="1:62" ht="15.75" customHeight="1">
      <c r="A714" s="69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8"/>
      <c r="BI714" s="72"/>
      <c r="BJ714" s="72"/>
    </row>
    <row r="715" spans="1:62" ht="15.75" customHeight="1">
      <c r="A715" s="69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8"/>
      <c r="BI715" s="72"/>
      <c r="BJ715" s="72"/>
    </row>
    <row r="716" spans="1:62" ht="15.75" customHeight="1">
      <c r="A716" s="69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8"/>
      <c r="BI716" s="72"/>
      <c r="BJ716" s="72"/>
    </row>
    <row r="717" spans="1:62" ht="15.75" customHeight="1">
      <c r="A717" s="69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8"/>
      <c r="BI717" s="72"/>
      <c r="BJ717" s="72"/>
    </row>
    <row r="718" spans="1:62" ht="15.75" customHeight="1">
      <c r="A718" s="69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8"/>
      <c r="BI718" s="72"/>
      <c r="BJ718" s="72"/>
    </row>
    <row r="719" spans="1:62" ht="15.75" customHeight="1">
      <c r="A719" s="69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8"/>
      <c r="BI719" s="72"/>
      <c r="BJ719" s="72"/>
    </row>
    <row r="720" spans="1:62" ht="15.75" customHeight="1">
      <c r="A720" s="69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8"/>
      <c r="BI720" s="72"/>
      <c r="BJ720" s="72"/>
    </row>
    <row r="721" spans="1:62" ht="15.75" customHeight="1">
      <c r="A721" s="69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8"/>
      <c r="BI721" s="72"/>
      <c r="BJ721" s="72"/>
    </row>
    <row r="722" spans="1:62" ht="15.75" customHeight="1">
      <c r="A722" s="69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8"/>
      <c r="BI722" s="72"/>
      <c r="BJ722" s="72"/>
    </row>
    <row r="723" spans="1:62" ht="15.75" customHeight="1">
      <c r="A723" s="69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8"/>
      <c r="BI723" s="72"/>
      <c r="BJ723" s="72"/>
    </row>
    <row r="724" spans="1:62" ht="15.75" customHeight="1">
      <c r="A724" s="69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8"/>
      <c r="BI724" s="72"/>
      <c r="BJ724" s="72"/>
    </row>
    <row r="725" spans="1:62" ht="15.75" customHeight="1">
      <c r="A725" s="69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72"/>
      <c r="AY725" s="72"/>
      <c r="AZ725" s="72"/>
      <c r="BA725" s="72"/>
      <c r="BB725" s="72"/>
      <c r="BC725" s="72"/>
      <c r="BD725" s="72"/>
      <c r="BE725" s="72"/>
      <c r="BF725" s="72"/>
      <c r="BG725" s="72"/>
      <c r="BH725" s="78"/>
      <c r="BI725" s="72"/>
      <c r="BJ725" s="72"/>
    </row>
    <row r="726" spans="1:62" ht="15.75" customHeight="1">
      <c r="A726" s="69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72"/>
      <c r="AY726" s="72"/>
      <c r="AZ726" s="72"/>
      <c r="BA726" s="72"/>
      <c r="BB726" s="72"/>
      <c r="BC726" s="72"/>
      <c r="BD726" s="72"/>
      <c r="BE726" s="72"/>
      <c r="BF726" s="72"/>
      <c r="BG726" s="72"/>
      <c r="BH726" s="78"/>
      <c r="BI726" s="72"/>
      <c r="BJ726" s="72"/>
    </row>
    <row r="727" spans="1:62" ht="15.75" customHeight="1">
      <c r="A727" s="69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72"/>
      <c r="AY727" s="72"/>
      <c r="AZ727" s="72"/>
      <c r="BA727" s="72"/>
      <c r="BB727" s="72"/>
      <c r="BC727" s="72"/>
      <c r="BD727" s="72"/>
      <c r="BE727" s="72"/>
      <c r="BF727" s="72"/>
      <c r="BG727" s="72"/>
      <c r="BH727" s="78"/>
      <c r="BI727" s="72"/>
      <c r="BJ727" s="72"/>
    </row>
    <row r="728" spans="1:62" ht="15.75" customHeight="1">
      <c r="A728" s="69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72"/>
      <c r="AY728" s="72"/>
      <c r="AZ728" s="72"/>
      <c r="BA728" s="72"/>
      <c r="BB728" s="72"/>
      <c r="BC728" s="72"/>
      <c r="BD728" s="72"/>
      <c r="BE728" s="72"/>
      <c r="BF728" s="72"/>
      <c r="BG728" s="72"/>
      <c r="BH728" s="78"/>
      <c r="BI728" s="72"/>
      <c r="BJ728" s="72"/>
    </row>
    <row r="729" spans="1:62" ht="15.75" customHeight="1">
      <c r="A729" s="69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  <c r="AL729" s="72"/>
      <c r="AM729" s="72"/>
      <c r="AN729" s="72"/>
      <c r="AO729" s="72"/>
      <c r="AP729" s="72"/>
      <c r="AQ729" s="72"/>
      <c r="AR729" s="72"/>
      <c r="AS729" s="72"/>
      <c r="AT729" s="72"/>
      <c r="AU729" s="72"/>
      <c r="AV729" s="72"/>
      <c r="AW729" s="72"/>
      <c r="AX729" s="72"/>
      <c r="AY729" s="72"/>
      <c r="AZ729" s="72"/>
      <c r="BA729" s="72"/>
      <c r="BB729" s="72"/>
      <c r="BC729" s="72"/>
      <c r="BD729" s="72"/>
      <c r="BE729" s="72"/>
      <c r="BF729" s="72"/>
      <c r="BG729" s="72"/>
      <c r="BH729" s="78"/>
      <c r="BI729" s="72"/>
      <c r="BJ729" s="72"/>
    </row>
    <row r="730" spans="1:62" ht="15.75" customHeight="1">
      <c r="A730" s="69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  <c r="AL730" s="72"/>
      <c r="AM730" s="72"/>
      <c r="AN730" s="72"/>
      <c r="AO730" s="72"/>
      <c r="AP730" s="72"/>
      <c r="AQ730" s="72"/>
      <c r="AR730" s="72"/>
      <c r="AS730" s="72"/>
      <c r="AT730" s="72"/>
      <c r="AU730" s="72"/>
      <c r="AV730" s="72"/>
      <c r="AW730" s="72"/>
      <c r="AX730" s="72"/>
      <c r="AY730" s="72"/>
      <c r="AZ730" s="72"/>
      <c r="BA730" s="72"/>
      <c r="BB730" s="72"/>
      <c r="BC730" s="72"/>
      <c r="BD730" s="72"/>
      <c r="BE730" s="72"/>
      <c r="BF730" s="72"/>
      <c r="BG730" s="72"/>
      <c r="BH730" s="78"/>
      <c r="BI730" s="72"/>
      <c r="BJ730" s="72"/>
    </row>
    <row r="731" spans="1:62" ht="15.75" customHeight="1">
      <c r="A731" s="69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  <c r="AL731" s="72"/>
      <c r="AM731" s="72"/>
      <c r="AN731" s="72"/>
      <c r="AO731" s="72"/>
      <c r="AP731" s="72"/>
      <c r="AQ731" s="72"/>
      <c r="AR731" s="72"/>
      <c r="AS731" s="72"/>
      <c r="AT731" s="72"/>
      <c r="AU731" s="72"/>
      <c r="AV731" s="72"/>
      <c r="AW731" s="72"/>
      <c r="AX731" s="72"/>
      <c r="AY731" s="72"/>
      <c r="AZ731" s="72"/>
      <c r="BA731" s="72"/>
      <c r="BB731" s="72"/>
      <c r="BC731" s="72"/>
      <c r="BD731" s="72"/>
      <c r="BE731" s="72"/>
      <c r="BF731" s="72"/>
      <c r="BG731" s="72"/>
      <c r="BH731" s="78"/>
      <c r="BI731" s="72"/>
      <c r="BJ731" s="72"/>
    </row>
    <row r="732" spans="1:62" ht="15.75" customHeight="1">
      <c r="A732" s="69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  <c r="AL732" s="72"/>
      <c r="AM732" s="72"/>
      <c r="AN732" s="72"/>
      <c r="AO732" s="72"/>
      <c r="AP732" s="72"/>
      <c r="AQ732" s="72"/>
      <c r="AR732" s="72"/>
      <c r="AS732" s="72"/>
      <c r="AT732" s="72"/>
      <c r="AU732" s="72"/>
      <c r="AV732" s="72"/>
      <c r="AW732" s="72"/>
      <c r="AX732" s="72"/>
      <c r="AY732" s="72"/>
      <c r="AZ732" s="72"/>
      <c r="BA732" s="72"/>
      <c r="BB732" s="72"/>
      <c r="BC732" s="72"/>
      <c r="BD732" s="72"/>
      <c r="BE732" s="72"/>
      <c r="BF732" s="72"/>
      <c r="BG732" s="72"/>
      <c r="BH732" s="78"/>
      <c r="BI732" s="72"/>
      <c r="BJ732" s="72"/>
    </row>
    <row r="733" spans="1:62" ht="15.75" customHeight="1">
      <c r="A733" s="69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  <c r="AL733" s="72"/>
      <c r="AM733" s="72"/>
      <c r="AN733" s="72"/>
      <c r="AO733" s="72"/>
      <c r="AP733" s="72"/>
      <c r="AQ733" s="72"/>
      <c r="AR733" s="72"/>
      <c r="AS733" s="72"/>
      <c r="AT733" s="72"/>
      <c r="AU733" s="72"/>
      <c r="AV733" s="72"/>
      <c r="AW733" s="72"/>
      <c r="AX733" s="72"/>
      <c r="AY733" s="72"/>
      <c r="AZ733" s="72"/>
      <c r="BA733" s="72"/>
      <c r="BB733" s="72"/>
      <c r="BC733" s="72"/>
      <c r="BD733" s="72"/>
      <c r="BE733" s="72"/>
      <c r="BF733" s="72"/>
      <c r="BG733" s="72"/>
      <c r="BH733" s="78"/>
      <c r="BI733" s="72"/>
      <c r="BJ733" s="72"/>
    </row>
    <row r="734" spans="1:62" ht="15.75" customHeight="1">
      <c r="A734" s="69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  <c r="AL734" s="72"/>
      <c r="AM734" s="72"/>
      <c r="AN734" s="72"/>
      <c r="AO734" s="72"/>
      <c r="AP734" s="72"/>
      <c r="AQ734" s="72"/>
      <c r="AR734" s="72"/>
      <c r="AS734" s="72"/>
      <c r="AT734" s="72"/>
      <c r="AU734" s="72"/>
      <c r="AV734" s="72"/>
      <c r="AW734" s="72"/>
      <c r="AX734" s="72"/>
      <c r="AY734" s="72"/>
      <c r="AZ734" s="72"/>
      <c r="BA734" s="72"/>
      <c r="BB734" s="72"/>
      <c r="BC734" s="72"/>
      <c r="BD734" s="72"/>
      <c r="BE734" s="72"/>
      <c r="BF734" s="72"/>
      <c r="BG734" s="72"/>
      <c r="BH734" s="78"/>
      <c r="BI734" s="72"/>
      <c r="BJ734" s="72"/>
    </row>
    <row r="735" spans="1:62" ht="15.75" customHeight="1">
      <c r="A735" s="69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  <c r="AL735" s="72"/>
      <c r="AM735" s="72"/>
      <c r="AN735" s="72"/>
      <c r="AO735" s="72"/>
      <c r="AP735" s="72"/>
      <c r="AQ735" s="72"/>
      <c r="AR735" s="72"/>
      <c r="AS735" s="72"/>
      <c r="AT735" s="72"/>
      <c r="AU735" s="72"/>
      <c r="AV735" s="72"/>
      <c r="AW735" s="72"/>
      <c r="AX735" s="72"/>
      <c r="AY735" s="72"/>
      <c r="AZ735" s="72"/>
      <c r="BA735" s="72"/>
      <c r="BB735" s="72"/>
      <c r="BC735" s="72"/>
      <c r="BD735" s="72"/>
      <c r="BE735" s="72"/>
      <c r="BF735" s="72"/>
      <c r="BG735" s="72"/>
      <c r="BH735" s="78"/>
      <c r="BI735" s="72"/>
      <c r="BJ735" s="72"/>
    </row>
    <row r="736" spans="1:62" ht="15.75" customHeight="1">
      <c r="A736" s="69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  <c r="AL736" s="72"/>
      <c r="AM736" s="72"/>
      <c r="AN736" s="72"/>
      <c r="AO736" s="72"/>
      <c r="AP736" s="72"/>
      <c r="AQ736" s="72"/>
      <c r="AR736" s="72"/>
      <c r="AS736" s="72"/>
      <c r="AT736" s="72"/>
      <c r="AU736" s="72"/>
      <c r="AV736" s="72"/>
      <c r="AW736" s="72"/>
      <c r="AX736" s="72"/>
      <c r="AY736" s="72"/>
      <c r="AZ736" s="72"/>
      <c r="BA736" s="72"/>
      <c r="BB736" s="72"/>
      <c r="BC736" s="72"/>
      <c r="BD736" s="72"/>
      <c r="BE736" s="72"/>
      <c r="BF736" s="72"/>
      <c r="BG736" s="72"/>
      <c r="BH736" s="78"/>
      <c r="BI736" s="72"/>
      <c r="BJ736" s="72"/>
    </row>
    <row r="737" spans="1:62" ht="15.75" customHeight="1">
      <c r="A737" s="69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72"/>
      <c r="AY737" s="72"/>
      <c r="AZ737" s="72"/>
      <c r="BA737" s="72"/>
      <c r="BB737" s="72"/>
      <c r="BC737" s="72"/>
      <c r="BD737" s="72"/>
      <c r="BE737" s="72"/>
      <c r="BF737" s="72"/>
      <c r="BG737" s="72"/>
      <c r="BH737" s="78"/>
      <c r="BI737" s="72"/>
      <c r="BJ737" s="72"/>
    </row>
    <row r="738" spans="1:62" ht="15.75" customHeight="1">
      <c r="A738" s="69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72"/>
      <c r="AY738" s="72"/>
      <c r="AZ738" s="72"/>
      <c r="BA738" s="72"/>
      <c r="BB738" s="72"/>
      <c r="BC738" s="72"/>
      <c r="BD738" s="72"/>
      <c r="BE738" s="72"/>
      <c r="BF738" s="72"/>
      <c r="BG738" s="72"/>
      <c r="BH738" s="78"/>
      <c r="BI738" s="72"/>
      <c r="BJ738" s="72"/>
    </row>
    <row r="739" spans="1:62" ht="15.75" customHeight="1">
      <c r="A739" s="69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72"/>
      <c r="AY739" s="72"/>
      <c r="AZ739" s="72"/>
      <c r="BA739" s="72"/>
      <c r="BB739" s="72"/>
      <c r="BC739" s="72"/>
      <c r="BD739" s="72"/>
      <c r="BE739" s="72"/>
      <c r="BF739" s="72"/>
      <c r="BG739" s="72"/>
      <c r="BH739" s="78"/>
      <c r="BI739" s="72"/>
      <c r="BJ739" s="72"/>
    </row>
    <row r="740" spans="1:62" ht="15.75" customHeight="1">
      <c r="A740" s="69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  <c r="BD740" s="72"/>
      <c r="BE740" s="72"/>
      <c r="BF740" s="72"/>
      <c r="BG740" s="72"/>
      <c r="BH740" s="78"/>
      <c r="BI740" s="72"/>
      <c r="BJ740" s="72"/>
    </row>
    <row r="741" spans="1:62" ht="15.75" customHeight="1">
      <c r="A741" s="69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  <c r="BD741" s="72"/>
      <c r="BE741" s="72"/>
      <c r="BF741" s="72"/>
      <c r="BG741" s="72"/>
      <c r="BH741" s="78"/>
      <c r="BI741" s="72"/>
      <c r="BJ741" s="72"/>
    </row>
    <row r="742" spans="1:62" ht="15.75" customHeight="1">
      <c r="A742" s="69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  <c r="BD742" s="72"/>
      <c r="BE742" s="72"/>
      <c r="BF742" s="72"/>
      <c r="BG742" s="72"/>
      <c r="BH742" s="78"/>
      <c r="BI742" s="72"/>
      <c r="BJ742" s="72"/>
    </row>
    <row r="743" spans="1:62" ht="15.75" customHeight="1">
      <c r="A743" s="69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  <c r="AL743" s="72"/>
      <c r="AM743" s="72"/>
      <c r="AN743" s="72"/>
      <c r="AO743" s="72"/>
      <c r="AP743" s="72"/>
      <c r="AQ743" s="72"/>
      <c r="AR743" s="72"/>
      <c r="AS743" s="72"/>
      <c r="AT743" s="72"/>
      <c r="AU743" s="72"/>
      <c r="AV743" s="72"/>
      <c r="AW743" s="72"/>
      <c r="AX743" s="72"/>
      <c r="AY743" s="72"/>
      <c r="AZ743" s="72"/>
      <c r="BA743" s="72"/>
      <c r="BB743" s="72"/>
      <c r="BC743" s="72"/>
      <c r="BD743" s="72"/>
      <c r="BE743" s="72"/>
      <c r="BF743" s="72"/>
      <c r="BG743" s="72"/>
      <c r="BH743" s="78"/>
      <c r="BI743" s="72"/>
      <c r="BJ743" s="72"/>
    </row>
    <row r="744" spans="1:62" ht="15.75" customHeight="1">
      <c r="A744" s="69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  <c r="AL744" s="72"/>
      <c r="AM744" s="72"/>
      <c r="AN744" s="72"/>
      <c r="AO744" s="72"/>
      <c r="AP744" s="72"/>
      <c r="AQ744" s="72"/>
      <c r="AR744" s="72"/>
      <c r="AS744" s="72"/>
      <c r="AT744" s="72"/>
      <c r="AU744" s="72"/>
      <c r="AV744" s="72"/>
      <c r="AW744" s="72"/>
      <c r="AX744" s="72"/>
      <c r="AY744" s="72"/>
      <c r="AZ744" s="72"/>
      <c r="BA744" s="72"/>
      <c r="BB744" s="72"/>
      <c r="BC744" s="72"/>
      <c r="BD744" s="72"/>
      <c r="BE744" s="72"/>
      <c r="BF744" s="72"/>
      <c r="BG744" s="72"/>
      <c r="BH744" s="78"/>
      <c r="BI744" s="72"/>
      <c r="BJ744" s="72"/>
    </row>
    <row r="745" spans="1:62" ht="15.75" customHeight="1">
      <c r="A745" s="69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72"/>
      <c r="AY745" s="72"/>
      <c r="AZ745" s="72"/>
      <c r="BA745" s="72"/>
      <c r="BB745" s="72"/>
      <c r="BC745" s="72"/>
      <c r="BD745" s="72"/>
      <c r="BE745" s="72"/>
      <c r="BF745" s="72"/>
      <c r="BG745" s="72"/>
      <c r="BH745" s="78"/>
      <c r="BI745" s="72"/>
      <c r="BJ745" s="72"/>
    </row>
    <row r="746" spans="1:62" ht="15.75" customHeight="1">
      <c r="A746" s="69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8"/>
      <c r="BI746" s="72"/>
      <c r="BJ746" s="72"/>
    </row>
    <row r="747" spans="1:62" ht="15.75" customHeight="1">
      <c r="A747" s="69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8"/>
      <c r="BI747" s="72"/>
      <c r="BJ747" s="72"/>
    </row>
    <row r="748" spans="1:62" ht="15.75" customHeight="1">
      <c r="A748" s="69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8"/>
      <c r="BI748" s="72"/>
      <c r="BJ748" s="72"/>
    </row>
    <row r="749" spans="1:62" ht="15.75" customHeight="1">
      <c r="A749" s="69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8"/>
      <c r="BI749" s="72"/>
      <c r="BJ749" s="72"/>
    </row>
    <row r="750" spans="1:62" ht="15.75" customHeight="1">
      <c r="A750" s="69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8"/>
      <c r="BI750" s="72"/>
      <c r="BJ750" s="72"/>
    </row>
    <row r="751" spans="1:62" ht="15.75" customHeight="1">
      <c r="A751" s="69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8"/>
      <c r="BI751" s="72"/>
      <c r="BJ751" s="72"/>
    </row>
    <row r="752" spans="1:62" ht="15.75" customHeight="1">
      <c r="A752" s="69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8"/>
      <c r="BI752" s="72"/>
      <c r="BJ752" s="72"/>
    </row>
    <row r="753" spans="1:62" ht="15.75" customHeight="1">
      <c r="A753" s="69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8"/>
      <c r="BI753" s="72"/>
      <c r="BJ753" s="72"/>
    </row>
    <row r="754" spans="1:62" ht="15.75" customHeight="1">
      <c r="A754" s="69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72"/>
      <c r="AY754" s="72"/>
      <c r="AZ754" s="72"/>
      <c r="BA754" s="72"/>
      <c r="BB754" s="72"/>
      <c r="BC754" s="72"/>
      <c r="BD754" s="72"/>
      <c r="BE754" s="72"/>
      <c r="BF754" s="72"/>
      <c r="BG754" s="72"/>
      <c r="BH754" s="78"/>
      <c r="BI754" s="72"/>
      <c r="BJ754" s="72"/>
    </row>
    <row r="755" spans="1:62" ht="15.75" customHeight="1">
      <c r="A755" s="69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72"/>
      <c r="AY755" s="72"/>
      <c r="AZ755" s="72"/>
      <c r="BA755" s="72"/>
      <c r="BB755" s="72"/>
      <c r="BC755" s="72"/>
      <c r="BD755" s="72"/>
      <c r="BE755" s="72"/>
      <c r="BF755" s="72"/>
      <c r="BG755" s="72"/>
      <c r="BH755" s="78"/>
      <c r="BI755" s="72"/>
      <c r="BJ755" s="72"/>
    </row>
    <row r="756" spans="1:62" ht="15.75" customHeight="1">
      <c r="A756" s="69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72"/>
      <c r="AY756" s="72"/>
      <c r="AZ756" s="72"/>
      <c r="BA756" s="72"/>
      <c r="BB756" s="72"/>
      <c r="BC756" s="72"/>
      <c r="BD756" s="72"/>
      <c r="BE756" s="72"/>
      <c r="BF756" s="72"/>
      <c r="BG756" s="72"/>
      <c r="BH756" s="78"/>
      <c r="BI756" s="72"/>
      <c r="BJ756" s="72"/>
    </row>
    <row r="757" spans="1:62" ht="15.75" customHeight="1">
      <c r="A757" s="69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72"/>
      <c r="AY757" s="72"/>
      <c r="AZ757" s="72"/>
      <c r="BA757" s="72"/>
      <c r="BB757" s="72"/>
      <c r="BC757" s="72"/>
      <c r="BD757" s="72"/>
      <c r="BE757" s="72"/>
      <c r="BF757" s="72"/>
      <c r="BG757" s="72"/>
      <c r="BH757" s="78"/>
      <c r="BI757" s="72"/>
      <c r="BJ757" s="72"/>
    </row>
    <row r="758" spans="1:62" ht="15.75" customHeight="1">
      <c r="A758" s="69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  <c r="AL758" s="72"/>
      <c r="AM758" s="72"/>
      <c r="AN758" s="72"/>
      <c r="AO758" s="72"/>
      <c r="AP758" s="72"/>
      <c r="AQ758" s="72"/>
      <c r="AR758" s="72"/>
      <c r="AS758" s="72"/>
      <c r="AT758" s="72"/>
      <c r="AU758" s="72"/>
      <c r="AV758" s="72"/>
      <c r="AW758" s="72"/>
      <c r="AX758" s="72"/>
      <c r="AY758" s="72"/>
      <c r="AZ758" s="72"/>
      <c r="BA758" s="72"/>
      <c r="BB758" s="72"/>
      <c r="BC758" s="72"/>
      <c r="BD758" s="72"/>
      <c r="BE758" s="72"/>
      <c r="BF758" s="72"/>
      <c r="BG758" s="72"/>
      <c r="BH758" s="78"/>
      <c r="BI758" s="72"/>
      <c r="BJ758" s="72"/>
    </row>
    <row r="759" spans="1:62" ht="15.75" customHeight="1">
      <c r="A759" s="69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  <c r="AL759" s="72"/>
      <c r="AM759" s="72"/>
      <c r="AN759" s="72"/>
      <c r="AO759" s="72"/>
      <c r="AP759" s="72"/>
      <c r="AQ759" s="72"/>
      <c r="AR759" s="72"/>
      <c r="AS759" s="72"/>
      <c r="AT759" s="72"/>
      <c r="AU759" s="72"/>
      <c r="AV759" s="72"/>
      <c r="AW759" s="72"/>
      <c r="AX759" s="72"/>
      <c r="AY759" s="72"/>
      <c r="AZ759" s="72"/>
      <c r="BA759" s="72"/>
      <c r="BB759" s="72"/>
      <c r="BC759" s="72"/>
      <c r="BD759" s="72"/>
      <c r="BE759" s="72"/>
      <c r="BF759" s="72"/>
      <c r="BG759" s="72"/>
      <c r="BH759" s="78"/>
      <c r="BI759" s="72"/>
      <c r="BJ759" s="72"/>
    </row>
    <row r="760" spans="1:62" ht="15.75" customHeight="1">
      <c r="A760" s="69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  <c r="AL760" s="72"/>
      <c r="AM760" s="72"/>
      <c r="AN760" s="72"/>
      <c r="AO760" s="72"/>
      <c r="AP760" s="72"/>
      <c r="AQ760" s="72"/>
      <c r="AR760" s="72"/>
      <c r="AS760" s="72"/>
      <c r="AT760" s="72"/>
      <c r="AU760" s="72"/>
      <c r="AV760" s="72"/>
      <c r="AW760" s="72"/>
      <c r="AX760" s="72"/>
      <c r="AY760" s="72"/>
      <c r="AZ760" s="72"/>
      <c r="BA760" s="72"/>
      <c r="BB760" s="72"/>
      <c r="BC760" s="72"/>
      <c r="BD760" s="72"/>
      <c r="BE760" s="72"/>
      <c r="BF760" s="72"/>
      <c r="BG760" s="72"/>
      <c r="BH760" s="78"/>
      <c r="BI760" s="72"/>
      <c r="BJ760" s="72"/>
    </row>
    <row r="761" spans="1:62" ht="15.75" customHeight="1">
      <c r="A761" s="69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  <c r="AL761" s="72"/>
      <c r="AM761" s="72"/>
      <c r="AN761" s="72"/>
      <c r="AO761" s="72"/>
      <c r="AP761" s="72"/>
      <c r="AQ761" s="72"/>
      <c r="AR761" s="72"/>
      <c r="AS761" s="72"/>
      <c r="AT761" s="72"/>
      <c r="AU761" s="72"/>
      <c r="AV761" s="72"/>
      <c r="AW761" s="72"/>
      <c r="AX761" s="72"/>
      <c r="AY761" s="72"/>
      <c r="AZ761" s="72"/>
      <c r="BA761" s="72"/>
      <c r="BB761" s="72"/>
      <c r="BC761" s="72"/>
      <c r="BD761" s="72"/>
      <c r="BE761" s="72"/>
      <c r="BF761" s="72"/>
      <c r="BG761" s="72"/>
      <c r="BH761" s="78"/>
      <c r="BI761" s="72"/>
      <c r="BJ761" s="72"/>
    </row>
    <row r="762" spans="1:62" ht="15.75" customHeight="1">
      <c r="A762" s="69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  <c r="AL762" s="72"/>
      <c r="AM762" s="72"/>
      <c r="AN762" s="72"/>
      <c r="AO762" s="72"/>
      <c r="AP762" s="72"/>
      <c r="AQ762" s="72"/>
      <c r="AR762" s="72"/>
      <c r="AS762" s="72"/>
      <c r="AT762" s="72"/>
      <c r="AU762" s="72"/>
      <c r="AV762" s="72"/>
      <c r="AW762" s="72"/>
      <c r="AX762" s="72"/>
      <c r="AY762" s="72"/>
      <c r="AZ762" s="72"/>
      <c r="BA762" s="72"/>
      <c r="BB762" s="72"/>
      <c r="BC762" s="72"/>
      <c r="BD762" s="72"/>
      <c r="BE762" s="72"/>
      <c r="BF762" s="72"/>
      <c r="BG762" s="72"/>
      <c r="BH762" s="78"/>
      <c r="BI762" s="72"/>
      <c r="BJ762" s="72"/>
    </row>
    <row r="763" spans="1:62" ht="15.75" customHeight="1">
      <c r="A763" s="69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72"/>
      <c r="AY763" s="72"/>
      <c r="AZ763" s="72"/>
      <c r="BA763" s="72"/>
      <c r="BB763" s="72"/>
      <c r="BC763" s="72"/>
      <c r="BD763" s="72"/>
      <c r="BE763" s="72"/>
      <c r="BF763" s="72"/>
      <c r="BG763" s="72"/>
      <c r="BH763" s="78"/>
      <c r="BI763" s="72"/>
      <c r="BJ763" s="72"/>
    </row>
    <row r="764" spans="1:62" ht="15.75" customHeight="1">
      <c r="A764" s="69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  <c r="AL764" s="72"/>
      <c r="AM764" s="72"/>
      <c r="AN764" s="72"/>
      <c r="AO764" s="72"/>
      <c r="AP764" s="72"/>
      <c r="AQ764" s="72"/>
      <c r="AR764" s="72"/>
      <c r="AS764" s="72"/>
      <c r="AT764" s="72"/>
      <c r="AU764" s="72"/>
      <c r="AV764" s="72"/>
      <c r="AW764" s="72"/>
      <c r="AX764" s="72"/>
      <c r="AY764" s="72"/>
      <c r="AZ764" s="72"/>
      <c r="BA764" s="72"/>
      <c r="BB764" s="72"/>
      <c r="BC764" s="72"/>
      <c r="BD764" s="72"/>
      <c r="BE764" s="72"/>
      <c r="BF764" s="72"/>
      <c r="BG764" s="72"/>
      <c r="BH764" s="78"/>
      <c r="BI764" s="72"/>
      <c r="BJ764" s="72"/>
    </row>
    <row r="765" spans="1:62" ht="15.75" customHeight="1">
      <c r="A765" s="69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  <c r="AL765" s="72"/>
      <c r="AM765" s="72"/>
      <c r="AN765" s="72"/>
      <c r="AO765" s="72"/>
      <c r="AP765" s="72"/>
      <c r="AQ765" s="72"/>
      <c r="AR765" s="72"/>
      <c r="AS765" s="72"/>
      <c r="AT765" s="72"/>
      <c r="AU765" s="72"/>
      <c r="AV765" s="72"/>
      <c r="AW765" s="72"/>
      <c r="AX765" s="72"/>
      <c r="AY765" s="72"/>
      <c r="AZ765" s="72"/>
      <c r="BA765" s="72"/>
      <c r="BB765" s="72"/>
      <c r="BC765" s="72"/>
      <c r="BD765" s="72"/>
      <c r="BE765" s="72"/>
      <c r="BF765" s="72"/>
      <c r="BG765" s="72"/>
      <c r="BH765" s="78"/>
      <c r="BI765" s="72"/>
      <c r="BJ765" s="72"/>
    </row>
    <row r="766" spans="1:62" ht="15.75" customHeight="1">
      <c r="A766" s="69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72"/>
      <c r="AY766" s="72"/>
      <c r="AZ766" s="72"/>
      <c r="BA766" s="72"/>
      <c r="BB766" s="72"/>
      <c r="BC766" s="72"/>
      <c r="BD766" s="72"/>
      <c r="BE766" s="72"/>
      <c r="BF766" s="72"/>
      <c r="BG766" s="72"/>
      <c r="BH766" s="78"/>
      <c r="BI766" s="72"/>
      <c r="BJ766" s="72"/>
    </row>
    <row r="767" spans="1:62" ht="15.75" customHeight="1">
      <c r="A767" s="69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72"/>
      <c r="AZ767" s="72"/>
      <c r="BA767" s="72"/>
      <c r="BB767" s="72"/>
      <c r="BC767" s="72"/>
      <c r="BD767" s="72"/>
      <c r="BE767" s="72"/>
      <c r="BF767" s="72"/>
      <c r="BG767" s="72"/>
      <c r="BH767" s="78"/>
      <c r="BI767" s="72"/>
      <c r="BJ767" s="72"/>
    </row>
    <row r="768" spans="1:62" ht="15.75" customHeight="1">
      <c r="A768" s="69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72"/>
      <c r="AP768" s="72"/>
      <c r="AQ768" s="72"/>
      <c r="AR768" s="72"/>
      <c r="AS768" s="72"/>
      <c r="AT768" s="72"/>
      <c r="AU768" s="72"/>
      <c r="AV768" s="72"/>
      <c r="AW768" s="72"/>
      <c r="AX768" s="72"/>
      <c r="AY768" s="72"/>
      <c r="AZ768" s="72"/>
      <c r="BA768" s="72"/>
      <c r="BB768" s="72"/>
      <c r="BC768" s="72"/>
      <c r="BD768" s="72"/>
      <c r="BE768" s="72"/>
      <c r="BF768" s="72"/>
      <c r="BG768" s="72"/>
      <c r="BH768" s="78"/>
      <c r="BI768" s="72"/>
      <c r="BJ768" s="72"/>
    </row>
    <row r="769" spans="1:62" ht="15.75" customHeight="1">
      <c r="A769" s="69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  <c r="BD769" s="72"/>
      <c r="BE769" s="72"/>
      <c r="BF769" s="72"/>
      <c r="BG769" s="72"/>
      <c r="BH769" s="78"/>
      <c r="BI769" s="72"/>
      <c r="BJ769" s="72"/>
    </row>
    <row r="770" spans="1:62" ht="15.75" customHeight="1">
      <c r="A770" s="69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  <c r="BD770" s="72"/>
      <c r="BE770" s="72"/>
      <c r="BF770" s="72"/>
      <c r="BG770" s="72"/>
      <c r="BH770" s="78"/>
      <c r="BI770" s="72"/>
      <c r="BJ770" s="72"/>
    </row>
    <row r="771" spans="1:62" ht="15.75" customHeight="1">
      <c r="A771" s="69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  <c r="BD771" s="72"/>
      <c r="BE771" s="72"/>
      <c r="BF771" s="72"/>
      <c r="BG771" s="72"/>
      <c r="BH771" s="78"/>
      <c r="BI771" s="72"/>
      <c r="BJ771" s="72"/>
    </row>
    <row r="772" spans="1:62" ht="15.75" customHeight="1">
      <c r="A772" s="69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  <c r="AL772" s="72"/>
      <c r="AM772" s="72"/>
      <c r="AN772" s="72"/>
      <c r="AO772" s="72"/>
      <c r="AP772" s="72"/>
      <c r="AQ772" s="72"/>
      <c r="AR772" s="72"/>
      <c r="AS772" s="72"/>
      <c r="AT772" s="72"/>
      <c r="AU772" s="72"/>
      <c r="AV772" s="72"/>
      <c r="AW772" s="72"/>
      <c r="AX772" s="72"/>
      <c r="AY772" s="72"/>
      <c r="AZ772" s="72"/>
      <c r="BA772" s="72"/>
      <c r="BB772" s="72"/>
      <c r="BC772" s="72"/>
      <c r="BD772" s="72"/>
      <c r="BE772" s="72"/>
      <c r="BF772" s="72"/>
      <c r="BG772" s="72"/>
      <c r="BH772" s="78"/>
      <c r="BI772" s="72"/>
      <c r="BJ772" s="72"/>
    </row>
    <row r="773" spans="1:62" ht="15.75" customHeight="1">
      <c r="A773" s="69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  <c r="AL773" s="72"/>
      <c r="AM773" s="72"/>
      <c r="AN773" s="72"/>
      <c r="AO773" s="72"/>
      <c r="AP773" s="72"/>
      <c r="AQ773" s="72"/>
      <c r="AR773" s="72"/>
      <c r="AS773" s="72"/>
      <c r="AT773" s="72"/>
      <c r="AU773" s="72"/>
      <c r="AV773" s="72"/>
      <c r="AW773" s="72"/>
      <c r="AX773" s="72"/>
      <c r="AY773" s="72"/>
      <c r="AZ773" s="72"/>
      <c r="BA773" s="72"/>
      <c r="BB773" s="72"/>
      <c r="BC773" s="72"/>
      <c r="BD773" s="72"/>
      <c r="BE773" s="72"/>
      <c r="BF773" s="72"/>
      <c r="BG773" s="72"/>
      <c r="BH773" s="78"/>
      <c r="BI773" s="72"/>
      <c r="BJ773" s="72"/>
    </row>
    <row r="774" spans="1:62" ht="15.75" customHeight="1">
      <c r="A774" s="69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  <c r="AL774" s="72"/>
      <c r="AM774" s="72"/>
      <c r="AN774" s="72"/>
      <c r="AO774" s="72"/>
      <c r="AP774" s="72"/>
      <c r="AQ774" s="72"/>
      <c r="AR774" s="72"/>
      <c r="AS774" s="72"/>
      <c r="AT774" s="72"/>
      <c r="AU774" s="72"/>
      <c r="AV774" s="72"/>
      <c r="AW774" s="72"/>
      <c r="AX774" s="72"/>
      <c r="AY774" s="72"/>
      <c r="AZ774" s="72"/>
      <c r="BA774" s="72"/>
      <c r="BB774" s="72"/>
      <c r="BC774" s="72"/>
      <c r="BD774" s="72"/>
      <c r="BE774" s="72"/>
      <c r="BF774" s="72"/>
      <c r="BG774" s="72"/>
      <c r="BH774" s="78"/>
      <c r="BI774" s="72"/>
      <c r="BJ774" s="72"/>
    </row>
    <row r="775" spans="1:62" ht="15.75" customHeight="1">
      <c r="A775" s="69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8"/>
      <c r="BI775" s="72"/>
      <c r="BJ775" s="72"/>
    </row>
    <row r="776" spans="1:62" ht="15.75" customHeight="1">
      <c r="A776" s="69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8"/>
      <c r="BI776" s="72"/>
      <c r="BJ776" s="72"/>
    </row>
    <row r="777" spans="1:62" ht="15.75" customHeight="1">
      <c r="A777" s="69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8"/>
      <c r="BI777" s="72"/>
      <c r="BJ777" s="72"/>
    </row>
    <row r="778" spans="1:62" ht="15.75" customHeight="1">
      <c r="A778" s="69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8"/>
      <c r="BI778" s="72"/>
      <c r="BJ778" s="72"/>
    </row>
    <row r="779" spans="1:62" ht="15.75" customHeight="1">
      <c r="A779" s="69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8"/>
      <c r="BI779" s="72"/>
      <c r="BJ779" s="72"/>
    </row>
    <row r="780" spans="1:62" ht="15.75" customHeight="1">
      <c r="A780" s="69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8"/>
      <c r="BI780" s="72"/>
      <c r="BJ780" s="72"/>
    </row>
    <row r="781" spans="1:62" ht="15.75" customHeight="1">
      <c r="A781" s="69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8"/>
      <c r="BI781" s="72"/>
      <c r="BJ781" s="72"/>
    </row>
    <row r="782" spans="1:62" ht="15.75" customHeight="1">
      <c r="A782" s="69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8"/>
      <c r="BI782" s="72"/>
      <c r="BJ782" s="72"/>
    </row>
    <row r="783" spans="1:62" ht="15.75" customHeight="1">
      <c r="A783" s="69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72"/>
      <c r="AY783" s="72"/>
      <c r="AZ783" s="72"/>
      <c r="BA783" s="72"/>
      <c r="BB783" s="72"/>
      <c r="BC783" s="72"/>
      <c r="BD783" s="72"/>
      <c r="BE783" s="72"/>
      <c r="BF783" s="72"/>
      <c r="BG783" s="72"/>
      <c r="BH783" s="78"/>
      <c r="BI783" s="72"/>
      <c r="BJ783" s="72"/>
    </row>
    <row r="784" spans="1:62" ht="15.75" customHeight="1">
      <c r="A784" s="69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72"/>
      <c r="AY784" s="72"/>
      <c r="AZ784" s="72"/>
      <c r="BA784" s="72"/>
      <c r="BB784" s="72"/>
      <c r="BC784" s="72"/>
      <c r="BD784" s="72"/>
      <c r="BE784" s="72"/>
      <c r="BF784" s="72"/>
      <c r="BG784" s="72"/>
      <c r="BH784" s="78"/>
      <c r="BI784" s="72"/>
      <c r="BJ784" s="72"/>
    </row>
    <row r="785" spans="1:62" ht="15.75" customHeight="1">
      <c r="A785" s="69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72"/>
      <c r="AY785" s="72"/>
      <c r="AZ785" s="72"/>
      <c r="BA785" s="72"/>
      <c r="BB785" s="72"/>
      <c r="BC785" s="72"/>
      <c r="BD785" s="72"/>
      <c r="BE785" s="72"/>
      <c r="BF785" s="72"/>
      <c r="BG785" s="72"/>
      <c r="BH785" s="78"/>
      <c r="BI785" s="72"/>
      <c r="BJ785" s="72"/>
    </row>
    <row r="786" spans="1:62" ht="15.75" customHeight="1">
      <c r="A786" s="69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72"/>
      <c r="AY786" s="72"/>
      <c r="AZ786" s="72"/>
      <c r="BA786" s="72"/>
      <c r="BB786" s="72"/>
      <c r="BC786" s="72"/>
      <c r="BD786" s="72"/>
      <c r="BE786" s="72"/>
      <c r="BF786" s="72"/>
      <c r="BG786" s="72"/>
      <c r="BH786" s="78"/>
      <c r="BI786" s="72"/>
      <c r="BJ786" s="72"/>
    </row>
    <row r="787" spans="1:62" ht="15.75" customHeight="1">
      <c r="A787" s="69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2"/>
      <c r="AQ787" s="72"/>
      <c r="AR787" s="72"/>
      <c r="AS787" s="72"/>
      <c r="AT787" s="72"/>
      <c r="AU787" s="72"/>
      <c r="AV787" s="72"/>
      <c r="AW787" s="72"/>
      <c r="AX787" s="72"/>
      <c r="AY787" s="72"/>
      <c r="AZ787" s="72"/>
      <c r="BA787" s="72"/>
      <c r="BB787" s="72"/>
      <c r="BC787" s="72"/>
      <c r="BD787" s="72"/>
      <c r="BE787" s="72"/>
      <c r="BF787" s="72"/>
      <c r="BG787" s="72"/>
      <c r="BH787" s="78"/>
      <c r="BI787" s="72"/>
      <c r="BJ787" s="72"/>
    </row>
    <row r="788" spans="1:62" ht="15.75" customHeight="1">
      <c r="A788" s="69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72"/>
      <c r="AP788" s="72"/>
      <c r="AQ788" s="72"/>
      <c r="AR788" s="72"/>
      <c r="AS788" s="72"/>
      <c r="AT788" s="72"/>
      <c r="AU788" s="72"/>
      <c r="AV788" s="72"/>
      <c r="AW788" s="72"/>
      <c r="AX788" s="72"/>
      <c r="AY788" s="72"/>
      <c r="AZ788" s="72"/>
      <c r="BA788" s="72"/>
      <c r="BB788" s="72"/>
      <c r="BC788" s="72"/>
      <c r="BD788" s="72"/>
      <c r="BE788" s="72"/>
      <c r="BF788" s="72"/>
      <c r="BG788" s="72"/>
      <c r="BH788" s="78"/>
      <c r="BI788" s="72"/>
      <c r="BJ788" s="72"/>
    </row>
    <row r="789" spans="1:62" ht="15.75" customHeight="1">
      <c r="A789" s="69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72"/>
      <c r="AP789" s="72"/>
      <c r="AQ789" s="72"/>
      <c r="AR789" s="72"/>
      <c r="AS789" s="72"/>
      <c r="AT789" s="72"/>
      <c r="AU789" s="72"/>
      <c r="AV789" s="72"/>
      <c r="AW789" s="72"/>
      <c r="AX789" s="72"/>
      <c r="AY789" s="72"/>
      <c r="AZ789" s="72"/>
      <c r="BA789" s="72"/>
      <c r="BB789" s="72"/>
      <c r="BC789" s="72"/>
      <c r="BD789" s="72"/>
      <c r="BE789" s="72"/>
      <c r="BF789" s="72"/>
      <c r="BG789" s="72"/>
      <c r="BH789" s="78"/>
      <c r="BI789" s="72"/>
      <c r="BJ789" s="72"/>
    </row>
    <row r="790" spans="1:62" ht="15.75" customHeight="1">
      <c r="A790" s="69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72"/>
      <c r="AY790" s="72"/>
      <c r="AZ790" s="72"/>
      <c r="BA790" s="72"/>
      <c r="BB790" s="72"/>
      <c r="BC790" s="72"/>
      <c r="BD790" s="72"/>
      <c r="BE790" s="72"/>
      <c r="BF790" s="72"/>
      <c r="BG790" s="72"/>
      <c r="BH790" s="78"/>
      <c r="BI790" s="72"/>
      <c r="BJ790" s="72"/>
    </row>
    <row r="791" spans="1:62" ht="15.75" customHeight="1">
      <c r="A791" s="69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72"/>
      <c r="AP791" s="72"/>
      <c r="AQ791" s="72"/>
      <c r="AR791" s="72"/>
      <c r="AS791" s="72"/>
      <c r="AT791" s="72"/>
      <c r="AU791" s="72"/>
      <c r="AV791" s="72"/>
      <c r="AW791" s="72"/>
      <c r="AX791" s="72"/>
      <c r="AY791" s="72"/>
      <c r="AZ791" s="72"/>
      <c r="BA791" s="72"/>
      <c r="BB791" s="72"/>
      <c r="BC791" s="72"/>
      <c r="BD791" s="72"/>
      <c r="BE791" s="72"/>
      <c r="BF791" s="72"/>
      <c r="BG791" s="72"/>
      <c r="BH791" s="78"/>
      <c r="BI791" s="72"/>
      <c r="BJ791" s="72"/>
    </row>
    <row r="792" spans="1:62" ht="15.75" customHeight="1">
      <c r="A792" s="69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72"/>
      <c r="AP792" s="72"/>
      <c r="AQ792" s="72"/>
      <c r="AR792" s="72"/>
      <c r="AS792" s="72"/>
      <c r="AT792" s="72"/>
      <c r="AU792" s="72"/>
      <c r="AV792" s="72"/>
      <c r="AW792" s="72"/>
      <c r="AX792" s="72"/>
      <c r="AY792" s="72"/>
      <c r="AZ792" s="72"/>
      <c r="BA792" s="72"/>
      <c r="BB792" s="72"/>
      <c r="BC792" s="72"/>
      <c r="BD792" s="72"/>
      <c r="BE792" s="72"/>
      <c r="BF792" s="72"/>
      <c r="BG792" s="72"/>
      <c r="BH792" s="78"/>
      <c r="BI792" s="72"/>
      <c r="BJ792" s="72"/>
    </row>
    <row r="793" spans="1:62" ht="15.75" customHeight="1">
      <c r="A793" s="69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72"/>
      <c r="AP793" s="72"/>
      <c r="AQ793" s="72"/>
      <c r="AR793" s="72"/>
      <c r="AS793" s="72"/>
      <c r="AT793" s="72"/>
      <c r="AU793" s="72"/>
      <c r="AV793" s="72"/>
      <c r="AW793" s="72"/>
      <c r="AX793" s="72"/>
      <c r="AY793" s="72"/>
      <c r="AZ793" s="72"/>
      <c r="BA793" s="72"/>
      <c r="BB793" s="72"/>
      <c r="BC793" s="72"/>
      <c r="BD793" s="72"/>
      <c r="BE793" s="72"/>
      <c r="BF793" s="72"/>
      <c r="BG793" s="72"/>
      <c r="BH793" s="78"/>
      <c r="BI793" s="72"/>
      <c r="BJ793" s="72"/>
    </row>
    <row r="794" spans="1:62" ht="15.75" customHeight="1">
      <c r="A794" s="69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72"/>
      <c r="AP794" s="72"/>
      <c r="AQ794" s="72"/>
      <c r="AR794" s="72"/>
      <c r="AS794" s="72"/>
      <c r="AT794" s="72"/>
      <c r="AU794" s="72"/>
      <c r="AV794" s="72"/>
      <c r="AW794" s="72"/>
      <c r="AX794" s="72"/>
      <c r="AY794" s="72"/>
      <c r="AZ794" s="72"/>
      <c r="BA794" s="72"/>
      <c r="BB794" s="72"/>
      <c r="BC794" s="72"/>
      <c r="BD794" s="72"/>
      <c r="BE794" s="72"/>
      <c r="BF794" s="72"/>
      <c r="BG794" s="72"/>
      <c r="BH794" s="78"/>
      <c r="BI794" s="72"/>
      <c r="BJ794" s="72"/>
    </row>
    <row r="795" spans="1:62" ht="15.75" customHeight="1">
      <c r="A795" s="69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72"/>
      <c r="AY795" s="72"/>
      <c r="AZ795" s="72"/>
      <c r="BA795" s="72"/>
      <c r="BB795" s="72"/>
      <c r="BC795" s="72"/>
      <c r="BD795" s="72"/>
      <c r="BE795" s="72"/>
      <c r="BF795" s="72"/>
      <c r="BG795" s="72"/>
      <c r="BH795" s="78"/>
      <c r="BI795" s="72"/>
      <c r="BJ795" s="72"/>
    </row>
    <row r="796" spans="1:62" ht="15.75" customHeight="1">
      <c r="A796" s="69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72"/>
      <c r="AY796" s="72"/>
      <c r="AZ796" s="72"/>
      <c r="BA796" s="72"/>
      <c r="BB796" s="72"/>
      <c r="BC796" s="72"/>
      <c r="BD796" s="72"/>
      <c r="BE796" s="72"/>
      <c r="BF796" s="72"/>
      <c r="BG796" s="72"/>
      <c r="BH796" s="78"/>
      <c r="BI796" s="72"/>
      <c r="BJ796" s="72"/>
    </row>
    <row r="797" spans="1:62" ht="15.75" customHeight="1">
      <c r="A797" s="69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72"/>
      <c r="AY797" s="72"/>
      <c r="AZ797" s="72"/>
      <c r="BA797" s="72"/>
      <c r="BB797" s="72"/>
      <c r="BC797" s="72"/>
      <c r="BD797" s="72"/>
      <c r="BE797" s="72"/>
      <c r="BF797" s="72"/>
      <c r="BG797" s="72"/>
      <c r="BH797" s="78"/>
      <c r="BI797" s="72"/>
      <c r="BJ797" s="72"/>
    </row>
    <row r="798" spans="1:62" ht="15.75" customHeight="1">
      <c r="A798" s="69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  <c r="BD798" s="72"/>
      <c r="BE798" s="72"/>
      <c r="BF798" s="72"/>
      <c r="BG798" s="72"/>
      <c r="BH798" s="78"/>
      <c r="BI798" s="72"/>
      <c r="BJ798" s="72"/>
    </row>
    <row r="799" spans="1:62" ht="15.75" customHeight="1">
      <c r="A799" s="69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  <c r="BD799" s="72"/>
      <c r="BE799" s="72"/>
      <c r="BF799" s="72"/>
      <c r="BG799" s="72"/>
      <c r="BH799" s="78"/>
      <c r="BI799" s="72"/>
      <c r="BJ799" s="72"/>
    </row>
    <row r="800" spans="1:62" ht="15.75" customHeight="1">
      <c r="A800" s="69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  <c r="BD800" s="72"/>
      <c r="BE800" s="72"/>
      <c r="BF800" s="72"/>
      <c r="BG800" s="72"/>
      <c r="BH800" s="78"/>
      <c r="BI800" s="72"/>
      <c r="BJ800" s="72"/>
    </row>
    <row r="801" spans="1:62" ht="15.75" customHeight="1">
      <c r="A801" s="69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72"/>
      <c r="AP801" s="72"/>
      <c r="AQ801" s="72"/>
      <c r="AR801" s="72"/>
      <c r="AS801" s="72"/>
      <c r="AT801" s="72"/>
      <c r="AU801" s="72"/>
      <c r="AV801" s="72"/>
      <c r="AW801" s="72"/>
      <c r="AX801" s="72"/>
      <c r="AY801" s="72"/>
      <c r="AZ801" s="72"/>
      <c r="BA801" s="72"/>
      <c r="BB801" s="72"/>
      <c r="BC801" s="72"/>
      <c r="BD801" s="72"/>
      <c r="BE801" s="72"/>
      <c r="BF801" s="72"/>
      <c r="BG801" s="72"/>
      <c r="BH801" s="78"/>
      <c r="BI801" s="72"/>
      <c r="BJ801" s="72"/>
    </row>
    <row r="802" spans="1:62" ht="15.75" customHeight="1">
      <c r="A802" s="69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72"/>
      <c r="AP802" s="72"/>
      <c r="AQ802" s="72"/>
      <c r="AR802" s="72"/>
      <c r="AS802" s="72"/>
      <c r="AT802" s="72"/>
      <c r="AU802" s="72"/>
      <c r="AV802" s="72"/>
      <c r="AW802" s="72"/>
      <c r="AX802" s="72"/>
      <c r="AY802" s="72"/>
      <c r="AZ802" s="72"/>
      <c r="BA802" s="72"/>
      <c r="BB802" s="72"/>
      <c r="BC802" s="72"/>
      <c r="BD802" s="72"/>
      <c r="BE802" s="72"/>
      <c r="BF802" s="72"/>
      <c r="BG802" s="72"/>
      <c r="BH802" s="78"/>
      <c r="BI802" s="72"/>
      <c r="BJ802" s="72"/>
    </row>
    <row r="803" spans="1:62" ht="15.75" customHeight="1">
      <c r="A803" s="69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72"/>
      <c r="AP803" s="72"/>
      <c r="AQ803" s="72"/>
      <c r="AR803" s="72"/>
      <c r="AS803" s="72"/>
      <c r="AT803" s="72"/>
      <c r="AU803" s="72"/>
      <c r="AV803" s="72"/>
      <c r="AW803" s="72"/>
      <c r="AX803" s="72"/>
      <c r="AY803" s="72"/>
      <c r="AZ803" s="72"/>
      <c r="BA803" s="72"/>
      <c r="BB803" s="72"/>
      <c r="BC803" s="72"/>
      <c r="BD803" s="72"/>
      <c r="BE803" s="72"/>
      <c r="BF803" s="72"/>
      <c r="BG803" s="72"/>
      <c r="BH803" s="78"/>
      <c r="BI803" s="72"/>
      <c r="BJ803" s="72"/>
    </row>
    <row r="804" spans="1:62" ht="15.75" customHeight="1">
      <c r="A804" s="69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8"/>
      <c r="BI804" s="72"/>
      <c r="BJ804" s="72"/>
    </row>
    <row r="805" spans="1:62" ht="15.75" customHeight="1">
      <c r="A805" s="69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8"/>
      <c r="BI805" s="72"/>
      <c r="BJ805" s="72"/>
    </row>
    <row r="806" spans="1:62" ht="15.75" customHeight="1">
      <c r="A806" s="69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8"/>
      <c r="BI806" s="72"/>
      <c r="BJ806" s="72"/>
    </row>
    <row r="807" spans="1:62" ht="15.75" customHeight="1">
      <c r="A807" s="69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8"/>
      <c r="BI807" s="72"/>
      <c r="BJ807" s="72"/>
    </row>
    <row r="808" spans="1:62" ht="15.75" customHeight="1">
      <c r="A808" s="69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8"/>
      <c r="BI808" s="72"/>
      <c r="BJ808" s="72"/>
    </row>
    <row r="809" spans="1:62" ht="15.75" customHeight="1">
      <c r="A809" s="69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8"/>
      <c r="BI809" s="72"/>
      <c r="BJ809" s="72"/>
    </row>
    <row r="810" spans="1:62" ht="15.75" customHeight="1">
      <c r="A810" s="69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8"/>
      <c r="BI810" s="72"/>
      <c r="BJ810" s="72"/>
    </row>
    <row r="811" spans="1:62" ht="15.75" customHeight="1">
      <c r="A811" s="69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8"/>
      <c r="BI811" s="72"/>
      <c r="BJ811" s="72"/>
    </row>
    <row r="812" spans="1:62" ht="15.75" customHeight="1">
      <c r="A812" s="69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72"/>
      <c r="AY812" s="72"/>
      <c r="AZ812" s="72"/>
      <c r="BA812" s="72"/>
      <c r="BB812" s="72"/>
      <c r="BC812" s="72"/>
      <c r="BD812" s="72"/>
      <c r="BE812" s="72"/>
      <c r="BF812" s="72"/>
      <c r="BG812" s="72"/>
      <c r="BH812" s="78"/>
      <c r="BI812" s="72"/>
      <c r="BJ812" s="72"/>
    </row>
    <row r="813" spans="1:62" ht="15.75" customHeight="1">
      <c r="A813" s="69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72"/>
      <c r="AY813" s="72"/>
      <c r="AZ813" s="72"/>
      <c r="BA813" s="72"/>
      <c r="BB813" s="72"/>
      <c r="BC813" s="72"/>
      <c r="BD813" s="72"/>
      <c r="BE813" s="72"/>
      <c r="BF813" s="72"/>
      <c r="BG813" s="72"/>
      <c r="BH813" s="78"/>
      <c r="BI813" s="72"/>
      <c r="BJ813" s="72"/>
    </row>
    <row r="814" spans="1:62" ht="15.75" customHeight="1">
      <c r="A814" s="69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72"/>
      <c r="AY814" s="72"/>
      <c r="AZ814" s="72"/>
      <c r="BA814" s="72"/>
      <c r="BB814" s="72"/>
      <c r="BC814" s="72"/>
      <c r="BD814" s="72"/>
      <c r="BE814" s="72"/>
      <c r="BF814" s="72"/>
      <c r="BG814" s="72"/>
      <c r="BH814" s="78"/>
      <c r="BI814" s="72"/>
      <c r="BJ814" s="72"/>
    </row>
    <row r="815" spans="1:62" ht="15.75" customHeight="1">
      <c r="A815" s="69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72"/>
      <c r="AY815" s="72"/>
      <c r="AZ815" s="72"/>
      <c r="BA815" s="72"/>
      <c r="BB815" s="72"/>
      <c r="BC815" s="72"/>
      <c r="BD815" s="72"/>
      <c r="BE815" s="72"/>
      <c r="BF815" s="72"/>
      <c r="BG815" s="72"/>
      <c r="BH815" s="78"/>
      <c r="BI815" s="72"/>
      <c r="BJ815" s="72"/>
    </row>
    <row r="816" spans="1:62" ht="15.75" customHeight="1">
      <c r="A816" s="69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  <c r="AL816" s="72"/>
      <c r="AM816" s="72"/>
      <c r="AN816" s="72"/>
      <c r="AO816" s="72"/>
      <c r="AP816" s="72"/>
      <c r="AQ816" s="72"/>
      <c r="AR816" s="72"/>
      <c r="AS816" s="72"/>
      <c r="AT816" s="72"/>
      <c r="AU816" s="72"/>
      <c r="AV816" s="72"/>
      <c r="AW816" s="72"/>
      <c r="AX816" s="72"/>
      <c r="AY816" s="72"/>
      <c r="AZ816" s="72"/>
      <c r="BA816" s="72"/>
      <c r="BB816" s="72"/>
      <c r="BC816" s="72"/>
      <c r="BD816" s="72"/>
      <c r="BE816" s="72"/>
      <c r="BF816" s="72"/>
      <c r="BG816" s="72"/>
      <c r="BH816" s="78"/>
      <c r="BI816" s="72"/>
      <c r="BJ816" s="72"/>
    </row>
    <row r="817" spans="1:62" ht="15.75" customHeight="1">
      <c r="A817" s="69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  <c r="AL817" s="72"/>
      <c r="AM817" s="72"/>
      <c r="AN817" s="72"/>
      <c r="AO817" s="72"/>
      <c r="AP817" s="72"/>
      <c r="AQ817" s="72"/>
      <c r="AR817" s="72"/>
      <c r="AS817" s="72"/>
      <c r="AT817" s="72"/>
      <c r="AU817" s="72"/>
      <c r="AV817" s="72"/>
      <c r="AW817" s="72"/>
      <c r="AX817" s="72"/>
      <c r="AY817" s="72"/>
      <c r="AZ817" s="72"/>
      <c r="BA817" s="72"/>
      <c r="BB817" s="72"/>
      <c r="BC817" s="72"/>
      <c r="BD817" s="72"/>
      <c r="BE817" s="72"/>
      <c r="BF817" s="72"/>
      <c r="BG817" s="72"/>
      <c r="BH817" s="78"/>
      <c r="BI817" s="72"/>
      <c r="BJ817" s="72"/>
    </row>
    <row r="818" spans="1:62" ht="15.75" customHeight="1">
      <c r="A818" s="69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  <c r="AL818" s="72"/>
      <c r="AM818" s="72"/>
      <c r="AN818" s="72"/>
      <c r="AO818" s="72"/>
      <c r="AP818" s="72"/>
      <c r="AQ818" s="72"/>
      <c r="AR818" s="72"/>
      <c r="AS818" s="72"/>
      <c r="AT818" s="72"/>
      <c r="AU818" s="72"/>
      <c r="AV818" s="72"/>
      <c r="AW818" s="72"/>
      <c r="AX818" s="72"/>
      <c r="AY818" s="72"/>
      <c r="AZ818" s="72"/>
      <c r="BA818" s="72"/>
      <c r="BB818" s="72"/>
      <c r="BC818" s="72"/>
      <c r="BD818" s="72"/>
      <c r="BE818" s="72"/>
      <c r="BF818" s="72"/>
      <c r="BG818" s="72"/>
      <c r="BH818" s="78"/>
      <c r="BI818" s="72"/>
      <c r="BJ818" s="72"/>
    </row>
    <row r="819" spans="1:62" ht="15.75" customHeight="1">
      <c r="A819" s="69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  <c r="AL819" s="72"/>
      <c r="AM819" s="72"/>
      <c r="AN819" s="72"/>
      <c r="AO819" s="72"/>
      <c r="AP819" s="72"/>
      <c r="AQ819" s="72"/>
      <c r="AR819" s="72"/>
      <c r="AS819" s="72"/>
      <c r="AT819" s="72"/>
      <c r="AU819" s="72"/>
      <c r="AV819" s="72"/>
      <c r="AW819" s="72"/>
      <c r="AX819" s="72"/>
      <c r="AY819" s="72"/>
      <c r="AZ819" s="72"/>
      <c r="BA819" s="72"/>
      <c r="BB819" s="72"/>
      <c r="BC819" s="72"/>
      <c r="BD819" s="72"/>
      <c r="BE819" s="72"/>
      <c r="BF819" s="72"/>
      <c r="BG819" s="72"/>
      <c r="BH819" s="78"/>
      <c r="BI819" s="72"/>
      <c r="BJ819" s="72"/>
    </row>
    <row r="820" spans="1:62" ht="15.75" customHeight="1">
      <c r="A820" s="69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  <c r="AL820" s="72"/>
      <c r="AM820" s="72"/>
      <c r="AN820" s="72"/>
      <c r="AO820" s="72"/>
      <c r="AP820" s="72"/>
      <c r="AQ820" s="72"/>
      <c r="AR820" s="72"/>
      <c r="AS820" s="72"/>
      <c r="AT820" s="72"/>
      <c r="AU820" s="72"/>
      <c r="AV820" s="72"/>
      <c r="AW820" s="72"/>
      <c r="AX820" s="72"/>
      <c r="AY820" s="72"/>
      <c r="AZ820" s="72"/>
      <c r="BA820" s="72"/>
      <c r="BB820" s="72"/>
      <c r="BC820" s="72"/>
      <c r="BD820" s="72"/>
      <c r="BE820" s="72"/>
      <c r="BF820" s="72"/>
      <c r="BG820" s="72"/>
      <c r="BH820" s="78"/>
      <c r="BI820" s="72"/>
      <c r="BJ820" s="72"/>
    </row>
    <row r="821" spans="1:62" ht="15.75" customHeight="1">
      <c r="A821" s="69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  <c r="AL821" s="72"/>
      <c r="AM821" s="72"/>
      <c r="AN821" s="72"/>
      <c r="AO821" s="72"/>
      <c r="AP821" s="72"/>
      <c r="AQ821" s="72"/>
      <c r="AR821" s="72"/>
      <c r="AS821" s="72"/>
      <c r="AT821" s="72"/>
      <c r="AU821" s="72"/>
      <c r="AV821" s="72"/>
      <c r="AW821" s="72"/>
      <c r="AX821" s="72"/>
      <c r="AY821" s="72"/>
      <c r="AZ821" s="72"/>
      <c r="BA821" s="72"/>
      <c r="BB821" s="72"/>
      <c r="BC821" s="72"/>
      <c r="BD821" s="72"/>
      <c r="BE821" s="72"/>
      <c r="BF821" s="72"/>
      <c r="BG821" s="72"/>
      <c r="BH821" s="78"/>
      <c r="BI821" s="72"/>
      <c r="BJ821" s="72"/>
    </row>
    <row r="822" spans="1:62" ht="15.75" customHeight="1">
      <c r="A822" s="69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  <c r="AL822" s="72"/>
      <c r="AM822" s="72"/>
      <c r="AN822" s="72"/>
      <c r="AO822" s="72"/>
      <c r="AP822" s="72"/>
      <c r="AQ822" s="72"/>
      <c r="AR822" s="72"/>
      <c r="AS822" s="72"/>
      <c r="AT822" s="72"/>
      <c r="AU822" s="72"/>
      <c r="AV822" s="72"/>
      <c r="AW822" s="72"/>
      <c r="AX822" s="72"/>
      <c r="AY822" s="72"/>
      <c r="AZ822" s="72"/>
      <c r="BA822" s="72"/>
      <c r="BB822" s="72"/>
      <c r="BC822" s="72"/>
      <c r="BD822" s="72"/>
      <c r="BE822" s="72"/>
      <c r="BF822" s="72"/>
      <c r="BG822" s="72"/>
      <c r="BH822" s="78"/>
      <c r="BI822" s="72"/>
      <c r="BJ822" s="72"/>
    </row>
    <row r="823" spans="1:62" ht="15.75" customHeight="1">
      <c r="A823" s="69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  <c r="AL823" s="72"/>
      <c r="AM823" s="72"/>
      <c r="AN823" s="72"/>
      <c r="AO823" s="72"/>
      <c r="AP823" s="72"/>
      <c r="AQ823" s="72"/>
      <c r="AR823" s="72"/>
      <c r="AS823" s="72"/>
      <c r="AT823" s="72"/>
      <c r="AU823" s="72"/>
      <c r="AV823" s="72"/>
      <c r="AW823" s="72"/>
      <c r="AX823" s="72"/>
      <c r="AY823" s="72"/>
      <c r="AZ823" s="72"/>
      <c r="BA823" s="72"/>
      <c r="BB823" s="72"/>
      <c r="BC823" s="72"/>
      <c r="BD823" s="72"/>
      <c r="BE823" s="72"/>
      <c r="BF823" s="72"/>
      <c r="BG823" s="72"/>
      <c r="BH823" s="78"/>
      <c r="BI823" s="72"/>
      <c r="BJ823" s="72"/>
    </row>
    <row r="824" spans="1:62" ht="15.75" customHeight="1">
      <c r="A824" s="69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72"/>
      <c r="AY824" s="72"/>
      <c r="AZ824" s="72"/>
      <c r="BA824" s="72"/>
      <c r="BB824" s="72"/>
      <c r="BC824" s="72"/>
      <c r="BD824" s="72"/>
      <c r="BE824" s="72"/>
      <c r="BF824" s="72"/>
      <c r="BG824" s="72"/>
      <c r="BH824" s="78"/>
      <c r="BI824" s="72"/>
      <c r="BJ824" s="72"/>
    </row>
    <row r="825" spans="1:62" ht="15.75" customHeight="1">
      <c r="A825" s="69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72"/>
      <c r="AY825" s="72"/>
      <c r="AZ825" s="72"/>
      <c r="BA825" s="72"/>
      <c r="BB825" s="72"/>
      <c r="BC825" s="72"/>
      <c r="BD825" s="72"/>
      <c r="BE825" s="72"/>
      <c r="BF825" s="72"/>
      <c r="BG825" s="72"/>
      <c r="BH825" s="78"/>
      <c r="BI825" s="72"/>
      <c r="BJ825" s="72"/>
    </row>
    <row r="826" spans="1:62" ht="15.75" customHeight="1">
      <c r="A826" s="69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72"/>
      <c r="AY826" s="72"/>
      <c r="AZ826" s="72"/>
      <c r="BA826" s="72"/>
      <c r="BB826" s="72"/>
      <c r="BC826" s="72"/>
      <c r="BD826" s="72"/>
      <c r="BE826" s="72"/>
      <c r="BF826" s="72"/>
      <c r="BG826" s="72"/>
      <c r="BH826" s="78"/>
      <c r="BI826" s="72"/>
      <c r="BJ826" s="72"/>
    </row>
    <row r="827" spans="1:62" ht="15.75" customHeight="1">
      <c r="A827" s="69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  <c r="BD827" s="72"/>
      <c r="BE827" s="72"/>
      <c r="BF827" s="72"/>
      <c r="BG827" s="72"/>
      <c r="BH827" s="78"/>
      <c r="BI827" s="72"/>
      <c r="BJ827" s="72"/>
    </row>
    <row r="828" spans="1:62" ht="15.75" customHeight="1">
      <c r="A828" s="69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  <c r="BD828" s="72"/>
      <c r="BE828" s="72"/>
      <c r="BF828" s="72"/>
      <c r="BG828" s="72"/>
      <c r="BH828" s="78"/>
      <c r="BI828" s="72"/>
      <c r="BJ828" s="72"/>
    </row>
    <row r="829" spans="1:62" ht="15.75" customHeight="1">
      <c r="A829" s="69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  <c r="BD829" s="72"/>
      <c r="BE829" s="72"/>
      <c r="BF829" s="72"/>
      <c r="BG829" s="72"/>
      <c r="BH829" s="78"/>
      <c r="BI829" s="72"/>
      <c r="BJ829" s="72"/>
    </row>
    <row r="830" spans="1:62" ht="15.75" customHeight="1">
      <c r="A830" s="69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  <c r="AL830" s="72"/>
      <c r="AM830" s="72"/>
      <c r="AN830" s="72"/>
      <c r="AO830" s="72"/>
      <c r="AP830" s="72"/>
      <c r="AQ830" s="72"/>
      <c r="AR830" s="72"/>
      <c r="AS830" s="72"/>
      <c r="AT830" s="72"/>
      <c r="AU830" s="72"/>
      <c r="AV830" s="72"/>
      <c r="AW830" s="72"/>
      <c r="AX830" s="72"/>
      <c r="AY830" s="72"/>
      <c r="AZ830" s="72"/>
      <c r="BA830" s="72"/>
      <c r="BB830" s="72"/>
      <c r="BC830" s="72"/>
      <c r="BD830" s="72"/>
      <c r="BE830" s="72"/>
      <c r="BF830" s="72"/>
      <c r="BG830" s="72"/>
      <c r="BH830" s="78"/>
      <c r="BI830" s="72"/>
      <c r="BJ830" s="72"/>
    </row>
    <row r="831" spans="1:62" ht="15.75" customHeight="1">
      <c r="A831" s="69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  <c r="AL831" s="72"/>
      <c r="AM831" s="72"/>
      <c r="AN831" s="72"/>
      <c r="AO831" s="72"/>
      <c r="AP831" s="72"/>
      <c r="AQ831" s="72"/>
      <c r="AR831" s="72"/>
      <c r="AS831" s="72"/>
      <c r="AT831" s="72"/>
      <c r="AU831" s="72"/>
      <c r="AV831" s="72"/>
      <c r="AW831" s="72"/>
      <c r="AX831" s="72"/>
      <c r="AY831" s="72"/>
      <c r="AZ831" s="72"/>
      <c r="BA831" s="72"/>
      <c r="BB831" s="72"/>
      <c r="BC831" s="72"/>
      <c r="BD831" s="72"/>
      <c r="BE831" s="72"/>
      <c r="BF831" s="72"/>
      <c r="BG831" s="72"/>
      <c r="BH831" s="78"/>
      <c r="BI831" s="72"/>
      <c r="BJ831" s="72"/>
    </row>
    <row r="832" spans="1:62" ht="15.75" customHeight="1">
      <c r="A832" s="69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  <c r="AL832" s="72"/>
      <c r="AM832" s="72"/>
      <c r="AN832" s="72"/>
      <c r="AO832" s="72"/>
      <c r="AP832" s="72"/>
      <c r="AQ832" s="72"/>
      <c r="AR832" s="72"/>
      <c r="AS832" s="72"/>
      <c r="AT832" s="72"/>
      <c r="AU832" s="72"/>
      <c r="AV832" s="72"/>
      <c r="AW832" s="72"/>
      <c r="AX832" s="72"/>
      <c r="AY832" s="72"/>
      <c r="AZ832" s="72"/>
      <c r="BA832" s="72"/>
      <c r="BB832" s="72"/>
      <c r="BC832" s="72"/>
      <c r="BD832" s="72"/>
      <c r="BE832" s="72"/>
      <c r="BF832" s="72"/>
      <c r="BG832" s="72"/>
      <c r="BH832" s="78"/>
      <c r="BI832" s="72"/>
      <c r="BJ832" s="72"/>
    </row>
    <row r="833" spans="1:62" ht="15.75" customHeight="1">
      <c r="A833" s="69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8"/>
      <c r="BI833" s="72"/>
      <c r="BJ833" s="72"/>
    </row>
    <row r="834" spans="1:62" ht="15.75" customHeight="1">
      <c r="A834" s="69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8"/>
      <c r="BI834" s="72"/>
      <c r="BJ834" s="72"/>
    </row>
    <row r="835" spans="1:62" ht="15.75" customHeight="1">
      <c r="A835" s="69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8"/>
      <c r="BI835" s="72"/>
      <c r="BJ835" s="72"/>
    </row>
    <row r="836" spans="1:62" ht="15.75" customHeight="1">
      <c r="A836" s="69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8"/>
      <c r="BI836" s="72"/>
      <c r="BJ836" s="72"/>
    </row>
    <row r="837" spans="1:62" ht="15.75" customHeight="1">
      <c r="A837" s="69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8"/>
      <c r="BI837" s="72"/>
      <c r="BJ837" s="72"/>
    </row>
    <row r="838" spans="1:62" ht="15.75" customHeight="1">
      <c r="A838" s="69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8"/>
      <c r="BI838" s="72"/>
      <c r="BJ838" s="72"/>
    </row>
    <row r="839" spans="1:62" ht="15.75" customHeight="1">
      <c r="A839" s="69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8"/>
      <c r="BI839" s="72"/>
      <c r="BJ839" s="72"/>
    </row>
    <row r="840" spans="1:62" ht="15.75" customHeight="1">
      <c r="A840" s="69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8"/>
      <c r="BI840" s="72"/>
      <c r="BJ840" s="72"/>
    </row>
    <row r="841" spans="1:62" ht="15.75" customHeight="1">
      <c r="A841" s="69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72"/>
      <c r="AY841" s="72"/>
      <c r="AZ841" s="72"/>
      <c r="BA841" s="72"/>
      <c r="BB841" s="72"/>
      <c r="BC841" s="72"/>
      <c r="BD841" s="72"/>
      <c r="BE841" s="72"/>
      <c r="BF841" s="72"/>
      <c r="BG841" s="72"/>
      <c r="BH841" s="78"/>
      <c r="BI841" s="72"/>
      <c r="BJ841" s="72"/>
    </row>
    <row r="842" spans="1:62" ht="15.75" customHeight="1">
      <c r="A842" s="69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72"/>
      <c r="AY842" s="72"/>
      <c r="AZ842" s="72"/>
      <c r="BA842" s="72"/>
      <c r="BB842" s="72"/>
      <c r="BC842" s="72"/>
      <c r="BD842" s="72"/>
      <c r="BE842" s="72"/>
      <c r="BF842" s="72"/>
      <c r="BG842" s="72"/>
      <c r="BH842" s="78"/>
      <c r="BI842" s="72"/>
      <c r="BJ842" s="72"/>
    </row>
    <row r="843" spans="1:62" ht="15.75" customHeight="1">
      <c r="A843" s="69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72"/>
      <c r="AZ843" s="72"/>
      <c r="BA843" s="72"/>
      <c r="BB843" s="72"/>
      <c r="BC843" s="72"/>
      <c r="BD843" s="72"/>
      <c r="BE843" s="72"/>
      <c r="BF843" s="72"/>
      <c r="BG843" s="72"/>
      <c r="BH843" s="78"/>
      <c r="BI843" s="72"/>
      <c r="BJ843" s="72"/>
    </row>
    <row r="844" spans="1:62" ht="15.75" customHeight="1">
      <c r="A844" s="69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72"/>
      <c r="AY844" s="72"/>
      <c r="AZ844" s="72"/>
      <c r="BA844" s="72"/>
      <c r="BB844" s="72"/>
      <c r="BC844" s="72"/>
      <c r="BD844" s="72"/>
      <c r="BE844" s="72"/>
      <c r="BF844" s="72"/>
      <c r="BG844" s="72"/>
      <c r="BH844" s="78"/>
      <c r="BI844" s="72"/>
      <c r="BJ844" s="72"/>
    </row>
    <row r="845" spans="1:62" ht="15.75" customHeight="1">
      <c r="A845" s="69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  <c r="AL845" s="72"/>
      <c r="AM845" s="72"/>
      <c r="AN845" s="72"/>
      <c r="AO845" s="72"/>
      <c r="AP845" s="72"/>
      <c r="AQ845" s="72"/>
      <c r="AR845" s="72"/>
      <c r="AS845" s="72"/>
      <c r="AT845" s="72"/>
      <c r="AU845" s="72"/>
      <c r="AV845" s="72"/>
      <c r="AW845" s="72"/>
      <c r="AX845" s="72"/>
      <c r="AY845" s="72"/>
      <c r="AZ845" s="72"/>
      <c r="BA845" s="72"/>
      <c r="BB845" s="72"/>
      <c r="BC845" s="72"/>
      <c r="BD845" s="72"/>
      <c r="BE845" s="72"/>
      <c r="BF845" s="72"/>
      <c r="BG845" s="72"/>
      <c r="BH845" s="78"/>
      <c r="BI845" s="72"/>
      <c r="BJ845" s="72"/>
    </row>
    <row r="846" spans="1:62" ht="15.75" customHeight="1">
      <c r="A846" s="69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72"/>
      <c r="AY846" s="72"/>
      <c r="AZ846" s="72"/>
      <c r="BA846" s="72"/>
      <c r="BB846" s="72"/>
      <c r="BC846" s="72"/>
      <c r="BD846" s="72"/>
      <c r="BE846" s="72"/>
      <c r="BF846" s="72"/>
      <c r="BG846" s="72"/>
      <c r="BH846" s="78"/>
      <c r="BI846" s="72"/>
      <c r="BJ846" s="72"/>
    </row>
    <row r="847" spans="1:62" ht="15.75" customHeight="1">
      <c r="A847" s="69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  <c r="AL847" s="72"/>
      <c r="AM847" s="72"/>
      <c r="AN847" s="72"/>
      <c r="AO847" s="72"/>
      <c r="AP847" s="72"/>
      <c r="AQ847" s="72"/>
      <c r="AR847" s="72"/>
      <c r="AS847" s="72"/>
      <c r="AT847" s="72"/>
      <c r="AU847" s="72"/>
      <c r="AV847" s="72"/>
      <c r="AW847" s="72"/>
      <c r="AX847" s="72"/>
      <c r="AY847" s="72"/>
      <c r="AZ847" s="72"/>
      <c r="BA847" s="72"/>
      <c r="BB847" s="72"/>
      <c r="BC847" s="72"/>
      <c r="BD847" s="72"/>
      <c r="BE847" s="72"/>
      <c r="BF847" s="72"/>
      <c r="BG847" s="72"/>
      <c r="BH847" s="78"/>
      <c r="BI847" s="72"/>
      <c r="BJ847" s="72"/>
    </row>
    <row r="848" spans="1:62" ht="15.75" customHeight="1">
      <c r="A848" s="69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  <c r="AL848" s="72"/>
      <c r="AM848" s="72"/>
      <c r="AN848" s="72"/>
      <c r="AO848" s="72"/>
      <c r="AP848" s="72"/>
      <c r="AQ848" s="72"/>
      <c r="AR848" s="72"/>
      <c r="AS848" s="72"/>
      <c r="AT848" s="72"/>
      <c r="AU848" s="72"/>
      <c r="AV848" s="72"/>
      <c r="AW848" s="72"/>
      <c r="AX848" s="72"/>
      <c r="AY848" s="72"/>
      <c r="AZ848" s="72"/>
      <c r="BA848" s="72"/>
      <c r="BB848" s="72"/>
      <c r="BC848" s="72"/>
      <c r="BD848" s="72"/>
      <c r="BE848" s="72"/>
      <c r="BF848" s="72"/>
      <c r="BG848" s="72"/>
      <c r="BH848" s="78"/>
      <c r="BI848" s="72"/>
      <c r="BJ848" s="72"/>
    </row>
    <row r="849" spans="1:62" ht="15.75" customHeight="1">
      <c r="A849" s="69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  <c r="AL849" s="72"/>
      <c r="AM849" s="72"/>
      <c r="AN849" s="72"/>
      <c r="AO849" s="72"/>
      <c r="AP849" s="72"/>
      <c r="AQ849" s="72"/>
      <c r="AR849" s="72"/>
      <c r="AS849" s="72"/>
      <c r="AT849" s="72"/>
      <c r="AU849" s="72"/>
      <c r="AV849" s="72"/>
      <c r="AW849" s="72"/>
      <c r="AX849" s="72"/>
      <c r="AY849" s="72"/>
      <c r="AZ849" s="72"/>
      <c r="BA849" s="72"/>
      <c r="BB849" s="72"/>
      <c r="BC849" s="72"/>
      <c r="BD849" s="72"/>
      <c r="BE849" s="72"/>
      <c r="BF849" s="72"/>
      <c r="BG849" s="72"/>
      <c r="BH849" s="78"/>
      <c r="BI849" s="72"/>
      <c r="BJ849" s="72"/>
    </row>
    <row r="850" spans="1:62" ht="15.75" customHeight="1">
      <c r="A850" s="69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72"/>
      <c r="AY850" s="72"/>
      <c r="AZ850" s="72"/>
      <c r="BA850" s="72"/>
      <c r="BB850" s="72"/>
      <c r="BC850" s="72"/>
      <c r="BD850" s="72"/>
      <c r="BE850" s="72"/>
      <c r="BF850" s="72"/>
      <c r="BG850" s="72"/>
      <c r="BH850" s="78"/>
      <c r="BI850" s="72"/>
      <c r="BJ850" s="72"/>
    </row>
    <row r="851" spans="1:62" ht="15.75" customHeight="1">
      <c r="A851" s="69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72"/>
      <c r="AY851" s="72"/>
      <c r="AZ851" s="72"/>
      <c r="BA851" s="72"/>
      <c r="BB851" s="72"/>
      <c r="BC851" s="72"/>
      <c r="BD851" s="72"/>
      <c r="BE851" s="72"/>
      <c r="BF851" s="72"/>
      <c r="BG851" s="72"/>
      <c r="BH851" s="78"/>
      <c r="BI851" s="72"/>
      <c r="BJ851" s="72"/>
    </row>
    <row r="852" spans="1:62" ht="15.75" customHeight="1">
      <c r="A852" s="69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  <c r="AL852" s="72"/>
      <c r="AM852" s="72"/>
      <c r="AN852" s="72"/>
      <c r="AO852" s="72"/>
      <c r="AP852" s="72"/>
      <c r="AQ852" s="72"/>
      <c r="AR852" s="72"/>
      <c r="AS852" s="72"/>
      <c r="AT852" s="72"/>
      <c r="AU852" s="72"/>
      <c r="AV852" s="72"/>
      <c r="AW852" s="72"/>
      <c r="AX852" s="72"/>
      <c r="AY852" s="72"/>
      <c r="AZ852" s="72"/>
      <c r="BA852" s="72"/>
      <c r="BB852" s="72"/>
      <c r="BC852" s="72"/>
      <c r="BD852" s="72"/>
      <c r="BE852" s="72"/>
      <c r="BF852" s="72"/>
      <c r="BG852" s="72"/>
      <c r="BH852" s="78"/>
      <c r="BI852" s="72"/>
      <c r="BJ852" s="72"/>
    </row>
    <row r="853" spans="1:62" ht="15.75" customHeight="1">
      <c r="A853" s="69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72"/>
      <c r="AY853" s="72"/>
      <c r="AZ853" s="72"/>
      <c r="BA853" s="72"/>
      <c r="BB853" s="72"/>
      <c r="BC853" s="72"/>
      <c r="BD853" s="72"/>
      <c r="BE853" s="72"/>
      <c r="BF853" s="72"/>
      <c r="BG853" s="72"/>
      <c r="BH853" s="78"/>
      <c r="BI853" s="72"/>
      <c r="BJ853" s="72"/>
    </row>
    <row r="854" spans="1:62" ht="15.75" customHeight="1">
      <c r="A854" s="69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72"/>
      <c r="AY854" s="72"/>
      <c r="AZ854" s="72"/>
      <c r="BA854" s="72"/>
      <c r="BB854" s="72"/>
      <c r="BC854" s="72"/>
      <c r="BD854" s="72"/>
      <c r="BE854" s="72"/>
      <c r="BF854" s="72"/>
      <c r="BG854" s="72"/>
      <c r="BH854" s="78"/>
      <c r="BI854" s="72"/>
      <c r="BJ854" s="72"/>
    </row>
    <row r="855" spans="1:62" ht="15.75" customHeight="1">
      <c r="A855" s="69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72"/>
      <c r="AY855" s="72"/>
      <c r="AZ855" s="72"/>
      <c r="BA855" s="72"/>
      <c r="BB855" s="72"/>
      <c r="BC855" s="72"/>
      <c r="BD855" s="72"/>
      <c r="BE855" s="72"/>
      <c r="BF855" s="72"/>
      <c r="BG855" s="72"/>
      <c r="BH855" s="78"/>
      <c r="BI855" s="72"/>
      <c r="BJ855" s="72"/>
    </row>
    <row r="856" spans="1:62" ht="15.75" customHeight="1">
      <c r="A856" s="69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  <c r="BD856" s="72"/>
      <c r="BE856" s="72"/>
      <c r="BF856" s="72"/>
      <c r="BG856" s="72"/>
      <c r="BH856" s="78"/>
      <c r="BI856" s="72"/>
      <c r="BJ856" s="72"/>
    </row>
    <row r="857" spans="1:62" ht="15.75" customHeight="1">
      <c r="A857" s="69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  <c r="BD857" s="72"/>
      <c r="BE857" s="72"/>
      <c r="BF857" s="72"/>
      <c r="BG857" s="72"/>
      <c r="BH857" s="78"/>
      <c r="BI857" s="72"/>
      <c r="BJ857" s="72"/>
    </row>
    <row r="858" spans="1:62" ht="15.75" customHeight="1">
      <c r="A858" s="69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  <c r="BD858" s="72"/>
      <c r="BE858" s="72"/>
      <c r="BF858" s="72"/>
      <c r="BG858" s="72"/>
      <c r="BH858" s="78"/>
      <c r="BI858" s="72"/>
      <c r="BJ858" s="72"/>
    </row>
    <row r="859" spans="1:62" ht="15.75" customHeight="1">
      <c r="A859" s="69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  <c r="AL859" s="72"/>
      <c r="AM859" s="72"/>
      <c r="AN859" s="72"/>
      <c r="AO859" s="72"/>
      <c r="AP859" s="72"/>
      <c r="AQ859" s="72"/>
      <c r="AR859" s="72"/>
      <c r="AS859" s="72"/>
      <c r="AT859" s="72"/>
      <c r="AU859" s="72"/>
      <c r="AV859" s="72"/>
      <c r="AW859" s="72"/>
      <c r="AX859" s="72"/>
      <c r="AY859" s="72"/>
      <c r="AZ859" s="72"/>
      <c r="BA859" s="72"/>
      <c r="BB859" s="72"/>
      <c r="BC859" s="72"/>
      <c r="BD859" s="72"/>
      <c r="BE859" s="72"/>
      <c r="BF859" s="72"/>
      <c r="BG859" s="72"/>
      <c r="BH859" s="78"/>
      <c r="BI859" s="72"/>
      <c r="BJ859" s="72"/>
    </row>
    <row r="860" spans="1:62" ht="15.75" customHeight="1">
      <c r="A860" s="69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72"/>
      <c r="AY860" s="72"/>
      <c r="AZ860" s="72"/>
      <c r="BA860" s="72"/>
      <c r="BB860" s="72"/>
      <c r="BC860" s="72"/>
      <c r="BD860" s="72"/>
      <c r="BE860" s="72"/>
      <c r="BF860" s="72"/>
      <c r="BG860" s="72"/>
      <c r="BH860" s="78"/>
      <c r="BI860" s="72"/>
      <c r="BJ860" s="72"/>
    </row>
    <row r="861" spans="1:62" ht="15.75" customHeight="1">
      <c r="A861" s="69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  <c r="AL861" s="72"/>
      <c r="AM861" s="72"/>
      <c r="AN861" s="72"/>
      <c r="AO861" s="72"/>
      <c r="AP861" s="72"/>
      <c r="AQ861" s="72"/>
      <c r="AR861" s="72"/>
      <c r="AS861" s="72"/>
      <c r="AT861" s="72"/>
      <c r="AU861" s="72"/>
      <c r="AV861" s="72"/>
      <c r="AW861" s="72"/>
      <c r="AX861" s="72"/>
      <c r="AY861" s="72"/>
      <c r="AZ861" s="72"/>
      <c r="BA861" s="72"/>
      <c r="BB861" s="72"/>
      <c r="BC861" s="72"/>
      <c r="BD861" s="72"/>
      <c r="BE861" s="72"/>
      <c r="BF861" s="72"/>
      <c r="BG861" s="72"/>
      <c r="BH861" s="78"/>
      <c r="BI861" s="72"/>
      <c r="BJ861" s="72"/>
    </row>
    <row r="862" spans="1:62" ht="15.75" customHeight="1">
      <c r="A862" s="69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8"/>
      <c r="BI862" s="72"/>
      <c r="BJ862" s="72"/>
    </row>
    <row r="863" spans="1:62" ht="15.75" customHeight="1">
      <c r="A863" s="69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8"/>
      <c r="BI863" s="72"/>
      <c r="BJ863" s="72"/>
    </row>
    <row r="864" spans="1:62" ht="15.75" customHeight="1">
      <c r="A864" s="69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8"/>
      <c r="BI864" s="72"/>
      <c r="BJ864" s="72"/>
    </row>
    <row r="865" spans="1:62" ht="15.75" customHeight="1">
      <c r="A865" s="69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8"/>
      <c r="BI865" s="72"/>
      <c r="BJ865" s="72"/>
    </row>
    <row r="866" spans="1:62" ht="15.75" customHeight="1">
      <c r="A866" s="69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8"/>
      <c r="BI866" s="72"/>
      <c r="BJ866" s="72"/>
    </row>
    <row r="867" spans="1:62" ht="15.75" customHeight="1">
      <c r="A867" s="69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8"/>
      <c r="BI867" s="72"/>
      <c r="BJ867" s="72"/>
    </row>
    <row r="868" spans="1:62" ht="15.75" customHeight="1">
      <c r="A868" s="69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8"/>
      <c r="BI868" s="72"/>
      <c r="BJ868" s="72"/>
    </row>
    <row r="869" spans="1:62" ht="15.75" customHeight="1">
      <c r="A869" s="69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8"/>
      <c r="BI869" s="72"/>
      <c r="BJ869" s="72"/>
    </row>
    <row r="870" spans="1:62" ht="15.75" customHeight="1">
      <c r="A870" s="69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72"/>
      <c r="AY870" s="72"/>
      <c r="AZ870" s="72"/>
      <c r="BA870" s="72"/>
      <c r="BB870" s="72"/>
      <c r="BC870" s="72"/>
      <c r="BD870" s="72"/>
      <c r="BE870" s="72"/>
      <c r="BF870" s="72"/>
      <c r="BG870" s="72"/>
      <c r="BH870" s="78"/>
      <c r="BI870" s="72"/>
      <c r="BJ870" s="72"/>
    </row>
    <row r="871" spans="1:62" ht="15.75" customHeight="1">
      <c r="A871" s="69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72"/>
      <c r="AY871" s="72"/>
      <c r="AZ871" s="72"/>
      <c r="BA871" s="72"/>
      <c r="BB871" s="72"/>
      <c r="BC871" s="72"/>
      <c r="BD871" s="72"/>
      <c r="BE871" s="72"/>
      <c r="BF871" s="72"/>
      <c r="BG871" s="72"/>
      <c r="BH871" s="78"/>
      <c r="BI871" s="72"/>
      <c r="BJ871" s="72"/>
    </row>
    <row r="872" spans="1:62" ht="15.75" customHeight="1">
      <c r="A872" s="69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72"/>
      <c r="AY872" s="72"/>
      <c r="AZ872" s="72"/>
      <c r="BA872" s="72"/>
      <c r="BB872" s="72"/>
      <c r="BC872" s="72"/>
      <c r="BD872" s="72"/>
      <c r="BE872" s="72"/>
      <c r="BF872" s="72"/>
      <c r="BG872" s="72"/>
      <c r="BH872" s="78"/>
      <c r="BI872" s="72"/>
      <c r="BJ872" s="72"/>
    </row>
    <row r="873" spans="1:62" ht="15.75" customHeight="1">
      <c r="A873" s="69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72"/>
      <c r="AY873" s="72"/>
      <c r="AZ873" s="72"/>
      <c r="BA873" s="72"/>
      <c r="BB873" s="72"/>
      <c r="BC873" s="72"/>
      <c r="BD873" s="72"/>
      <c r="BE873" s="72"/>
      <c r="BF873" s="72"/>
      <c r="BG873" s="72"/>
      <c r="BH873" s="78"/>
      <c r="BI873" s="72"/>
      <c r="BJ873" s="72"/>
    </row>
    <row r="874" spans="1:62" ht="15.75" customHeight="1">
      <c r="A874" s="69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  <c r="AL874" s="72"/>
      <c r="AM874" s="72"/>
      <c r="AN874" s="72"/>
      <c r="AO874" s="72"/>
      <c r="AP874" s="72"/>
      <c r="AQ874" s="72"/>
      <c r="AR874" s="72"/>
      <c r="AS874" s="72"/>
      <c r="AT874" s="72"/>
      <c r="AU874" s="72"/>
      <c r="AV874" s="72"/>
      <c r="AW874" s="72"/>
      <c r="AX874" s="72"/>
      <c r="AY874" s="72"/>
      <c r="AZ874" s="72"/>
      <c r="BA874" s="72"/>
      <c r="BB874" s="72"/>
      <c r="BC874" s="72"/>
      <c r="BD874" s="72"/>
      <c r="BE874" s="72"/>
      <c r="BF874" s="72"/>
      <c r="BG874" s="72"/>
      <c r="BH874" s="78"/>
      <c r="BI874" s="72"/>
      <c r="BJ874" s="72"/>
    </row>
    <row r="875" spans="1:62" ht="15.75" customHeight="1">
      <c r="A875" s="69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72"/>
      <c r="AY875" s="72"/>
      <c r="AZ875" s="72"/>
      <c r="BA875" s="72"/>
      <c r="BB875" s="72"/>
      <c r="BC875" s="72"/>
      <c r="BD875" s="72"/>
      <c r="BE875" s="72"/>
      <c r="BF875" s="72"/>
      <c r="BG875" s="72"/>
      <c r="BH875" s="78"/>
      <c r="BI875" s="72"/>
      <c r="BJ875" s="72"/>
    </row>
    <row r="876" spans="1:62" ht="15.75" customHeight="1">
      <c r="A876" s="69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72"/>
      <c r="AY876" s="72"/>
      <c r="AZ876" s="72"/>
      <c r="BA876" s="72"/>
      <c r="BB876" s="72"/>
      <c r="BC876" s="72"/>
      <c r="BD876" s="72"/>
      <c r="BE876" s="72"/>
      <c r="BF876" s="72"/>
      <c r="BG876" s="72"/>
      <c r="BH876" s="78"/>
      <c r="BI876" s="72"/>
      <c r="BJ876" s="72"/>
    </row>
    <row r="877" spans="1:62" ht="15.75" customHeight="1">
      <c r="A877" s="69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  <c r="AL877" s="72"/>
      <c r="AM877" s="72"/>
      <c r="AN877" s="72"/>
      <c r="AO877" s="72"/>
      <c r="AP877" s="72"/>
      <c r="AQ877" s="72"/>
      <c r="AR877" s="72"/>
      <c r="AS877" s="72"/>
      <c r="AT877" s="72"/>
      <c r="AU877" s="72"/>
      <c r="AV877" s="72"/>
      <c r="AW877" s="72"/>
      <c r="AX877" s="72"/>
      <c r="AY877" s="72"/>
      <c r="AZ877" s="72"/>
      <c r="BA877" s="72"/>
      <c r="BB877" s="72"/>
      <c r="BC877" s="72"/>
      <c r="BD877" s="72"/>
      <c r="BE877" s="72"/>
      <c r="BF877" s="72"/>
      <c r="BG877" s="72"/>
      <c r="BH877" s="78"/>
      <c r="BI877" s="72"/>
      <c r="BJ877" s="72"/>
    </row>
    <row r="878" spans="1:62" ht="15.75" customHeight="1">
      <c r="A878" s="69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  <c r="AL878" s="72"/>
      <c r="AM878" s="72"/>
      <c r="AN878" s="72"/>
      <c r="AO878" s="72"/>
      <c r="AP878" s="72"/>
      <c r="AQ878" s="72"/>
      <c r="AR878" s="72"/>
      <c r="AS878" s="72"/>
      <c r="AT878" s="72"/>
      <c r="AU878" s="72"/>
      <c r="AV878" s="72"/>
      <c r="AW878" s="72"/>
      <c r="AX878" s="72"/>
      <c r="AY878" s="72"/>
      <c r="AZ878" s="72"/>
      <c r="BA878" s="72"/>
      <c r="BB878" s="72"/>
      <c r="BC878" s="72"/>
      <c r="BD878" s="72"/>
      <c r="BE878" s="72"/>
      <c r="BF878" s="72"/>
      <c r="BG878" s="72"/>
      <c r="BH878" s="78"/>
      <c r="BI878" s="72"/>
      <c r="BJ878" s="72"/>
    </row>
    <row r="879" spans="1:62" ht="15.75" customHeight="1">
      <c r="A879" s="69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  <c r="AL879" s="72"/>
      <c r="AM879" s="72"/>
      <c r="AN879" s="72"/>
      <c r="AO879" s="72"/>
      <c r="AP879" s="72"/>
      <c r="AQ879" s="72"/>
      <c r="AR879" s="72"/>
      <c r="AS879" s="72"/>
      <c r="AT879" s="72"/>
      <c r="AU879" s="72"/>
      <c r="AV879" s="72"/>
      <c r="AW879" s="72"/>
      <c r="AX879" s="72"/>
      <c r="AY879" s="72"/>
      <c r="AZ879" s="72"/>
      <c r="BA879" s="72"/>
      <c r="BB879" s="72"/>
      <c r="BC879" s="72"/>
      <c r="BD879" s="72"/>
      <c r="BE879" s="72"/>
      <c r="BF879" s="72"/>
      <c r="BG879" s="72"/>
      <c r="BH879" s="78"/>
      <c r="BI879" s="72"/>
      <c r="BJ879" s="72"/>
    </row>
    <row r="880" spans="1:62" ht="15.75" customHeight="1">
      <c r="A880" s="69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72"/>
      <c r="AY880" s="72"/>
      <c r="AZ880" s="72"/>
      <c r="BA880" s="72"/>
      <c r="BB880" s="72"/>
      <c r="BC880" s="72"/>
      <c r="BD880" s="72"/>
      <c r="BE880" s="72"/>
      <c r="BF880" s="72"/>
      <c r="BG880" s="72"/>
      <c r="BH880" s="78"/>
      <c r="BI880" s="72"/>
      <c r="BJ880" s="72"/>
    </row>
    <row r="881" spans="1:62" ht="15.75" customHeight="1">
      <c r="A881" s="69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72"/>
      <c r="AY881" s="72"/>
      <c r="AZ881" s="72"/>
      <c r="BA881" s="72"/>
      <c r="BB881" s="72"/>
      <c r="BC881" s="72"/>
      <c r="BD881" s="72"/>
      <c r="BE881" s="72"/>
      <c r="BF881" s="72"/>
      <c r="BG881" s="72"/>
      <c r="BH881" s="78"/>
      <c r="BI881" s="72"/>
      <c r="BJ881" s="72"/>
    </row>
    <row r="882" spans="1:62" ht="15.75" customHeight="1">
      <c r="A882" s="69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72"/>
      <c r="AY882" s="72"/>
      <c r="AZ882" s="72"/>
      <c r="BA882" s="72"/>
      <c r="BB882" s="72"/>
      <c r="BC882" s="72"/>
      <c r="BD882" s="72"/>
      <c r="BE882" s="72"/>
      <c r="BF882" s="72"/>
      <c r="BG882" s="72"/>
      <c r="BH882" s="78"/>
      <c r="BI882" s="72"/>
      <c r="BJ882" s="72"/>
    </row>
    <row r="883" spans="1:62" ht="15.75" customHeight="1">
      <c r="A883" s="69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72"/>
      <c r="AY883" s="72"/>
      <c r="AZ883" s="72"/>
      <c r="BA883" s="72"/>
      <c r="BB883" s="72"/>
      <c r="BC883" s="72"/>
      <c r="BD883" s="72"/>
      <c r="BE883" s="72"/>
      <c r="BF883" s="72"/>
      <c r="BG883" s="72"/>
      <c r="BH883" s="78"/>
      <c r="BI883" s="72"/>
      <c r="BJ883" s="72"/>
    </row>
    <row r="884" spans="1:62" ht="15.75" customHeight="1">
      <c r="A884" s="69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72"/>
      <c r="AY884" s="72"/>
      <c r="AZ884" s="72"/>
      <c r="BA884" s="72"/>
      <c r="BB884" s="72"/>
      <c r="BC884" s="72"/>
      <c r="BD884" s="72"/>
      <c r="BE884" s="72"/>
      <c r="BF884" s="72"/>
      <c r="BG884" s="72"/>
      <c r="BH884" s="78"/>
      <c r="BI884" s="72"/>
      <c r="BJ884" s="72"/>
    </row>
    <row r="885" spans="1:62" ht="15.75" customHeight="1">
      <c r="A885" s="69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8"/>
      <c r="BI885" s="72"/>
      <c r="BJ885" s="72"/>
    </row>
    <row r="886" spans="1:62" ht="15.75" customHeight="1">
      <c r="A886" s="69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  <c r="BD886" s="72"/>
      <c r="BE886" s="72"/>
      <c r="BF886" s="72"/>
      <c r="BG886" s="72"/>
      <c r="BH886" s="78"/>
      <c r="BI886" s="72"/>
      <c r="BJ886" s="72"/>
    </row>
    <row r="887" spans="1:62" ht="15.75" customHeight="1">
      <c r="A887" s="69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  <c r="BD887" s="72"/>
      <c r="BE887" s="72"/>
      <c r="BF887" s="72"/>
      <c r="BG887" s="72"/>
      <c r="BH887" s="78"/>
      <c r="BI887" s="72"/>
      <c r="BJ887" s="72"/>
    </row>
    <row r="888" spans="1:62" ht="15.75" customHeight="1">
      <c r="A888" s="69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  <c r="AL888" s="72"/>
      <c r="AM888" s="72"/>
      <c r="AN888" s="72"/>
      <c r="AO888" s="72"/>
      <c r="AP888" s="72"/>
      <c r="AQ888" s="72"/>
      <c r="AR888" s="72"/>
      <c r="AS888" s="72"/>
      <c r="AT888" s="72"/>
      <c r="AU888" s="72"/>
      <c r="AV888" s="72"/>
      <c r="AW888" s="72"/>
      <c r="AX888" s="72"/>
      <c r="AY888" s="72"/>
      <c r="AZ888" s="72"/>
      <c r="BA888" s="72"/>
      <c r="BB888" s="72"/>
      <c r="BC888" s="72"/>
      <c r="BD888" s="72"/>
      <c r="BE888" s="72"/>
      <c r="BF888" s="72"/>
      <c r="BG888" s="72"/>
      <c r="BH888" s="78"/>
      <c r="BI888" s="72"/>
      <c r="BJ888" s="72"/>
    </row>
    <row r="889" spans="1:62" ht="15.75" customHeight="1">
      <c r="A889" s="69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  <c r="AL889" s="72"/>
      <c r="AM889" s="72"/>
      <c r="AN889" s="72"/>
      <c r="AO889" s="72"/>
      <c r="AP889" s="72"/>
      <c r="AQ889" s="72"/>
      <c r="AR889" s="72"/>
      <c r="AS889" s="72"/>
      <c r="AT889" s="72"/>
      <c r="AU889" s="72"/>
      <c r="AV889" s="72"/>
      <c r="AW889" s="72"/>
      <c r="AX889" s="72"/>
      <c r="AY889" s="72"/>
      <c r="AZ889" s="72"/>
      <c r="BA889" s="72"/>
      <c r="BB889" s="72"/>
      <c r="BC889" s="72"/>
      <c r="BD889" s="72"/>
      <c r="BE889" s="72"/>
      <c r="BF889" s="72"/>
      <c r="BG889" s="72"/>
      <c r="BH889" s="78"/>
      <c r="BI889" s="72"/>
      <c r="BJ889" s="72"/>
    </row>
    <row r="890" spans="1:62" ht="15.75" customHeight="1">
      <c r="A890" s="69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  <c r="AL890" s="72"/>
      <c r="AM890" s="72"/>
      <c r="AN890" s="72"/>
      <c r="AO890" s="72"/>
      <c r="AP890" s="72"/>
      <c r="AQ890" s="72"/>
      <c r="AR890" s="72"/>
      <c r="AS890" s="72"/>
      <c r="AT890" s="72"/>
      <c r="AU890" s="72"/>
      <c r="AV890" s="72"/>
      <c r="AW890" s="72"/>
      <c r="AX890" s="72"/>
      <c r="AY890" s="72"/>
      <c r="AZ890" s="72"/>
      <c r="BA890" s="72"/>
      <c r="BB890" s="72"/>
      <c r="BC890" s="72"/>
      <c r="BD890" s="72"/>
      <c r="BE890" s="72"/>
      <c r="BF890" s="72"/>
      <c r="BG890" s="72"/>
      <c r="BH890" s="78"/>
      <c r="BI890" s="72"/>
      <c r="BJ890" s="72"/>
    </row>
    <row r="891" spans="1:62" ht="15.75" customHeight="1">
      <c r="A891" s="69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8"/>
      <c r="BI891" s="72"/>
      <c r="BJ891" s="72"/>
    </row>
    <row r="892" spans="1:62" ht="15.75" customHeight="1">
      <c r="A892" s="69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8"/>
      <c r="BI892" s="72"/>
      <c r="BJ892" s="72"/>
    </row>
    <row r="893" spans="1:62" ht="15.75" customHeight="1">
      <c r="A893" s="69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8"/>
      <c r="BI893" s="72"/>
      <c r="BJ893" s="72"/>
    </row>
    <row r="894" spans="1:62" ht="15.75" customHeight="1">
      <c r="A894" s="69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8"/>
      <c r="BI894" s="72"/>
      <c r="BJ894" s="72"/>
    </row>
    <row r="895" spans="1:62" ht="15.75" customHeight="1">
      <c r="A895" s="69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8"/>
      <c r="BI895" s="72"/>
      <c r="BJ895" s="72"/>
    </row>
    <row r="896" spans="1:62" ht="15.75" customHeight="1">
      <c r="A896" s="69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8"/>
      <c r="BI896" s="72"/>
      <c r="BJ896" s="72"/>
    </row>
    <row r="897" spans="1:62" ht="15.75" customHeight="1">
      <c r="A897" s="69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8"/>
      <c r="BI897" s="72"/>
      <c r="BJ897" s="72"/>
    </row>
    <row r="898" spans="1:62" ht="15.75" customHeight="1">
      <c r="A898" s="69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8"/>
      <c r="BI898" s="72"/>
      <c r="BJ898" s="72"/>
    </row>
    <row r="899" spans="1:62" ht="15.75" customHeight="1">
      <c r="A899" s="69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72"/>
      <c r="AY899" s="72"/>
      <c r="AZ899" s="72"/>
      <c r="BA899" s="72"/>
      <c r="BB899" s="72"/>
      <c r="BC899" s="72"/>
      <c r="BD899" s="72"/>
      <c r="BE899" s="72"/>
      <c r="BF899" s="72"/>
      <c r="BG899" s="72"/>
      <c r="BH899" s="78"/>
      <c r="BI899" s="72"/>
      <c r="BJ899" s="72"/>
    </row>
    <row r="900" spans="1:62" ht="15.75" customHeight="1">
      <c r="A900" s="69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72"/>
      <c r="AY900" s="72"/>
      <c r="AZ900" s="72"/>
      <c r="BA900" s="72"/>
      <c r="BB900" s="72"/>
      <c r="BC900" s="72"/>
      <c r="BD900" s="72"/>
      <c r="BE900" s="72"/>
      <c r="BF900" s="72"/>
      <c r="BG900" s="72"/>
      <c r="BH900" s="78"/>
      <c r="BI900" s="72"/>
      <c r="BJ900" s="72"/>
    </row>
    <row r="901" spans="1:62" ht="15.75" customHeight="1">
      <c r="A901" s="69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72"/>
      <c r="AY901" s="72"/>
      <c r="AZ901" s="72"/>
      <c r="BA901" s="72"/>
      <c r="BB901" s="72"/>
      <c r="BC901" s="72"/>
      <c r="BD901" s="72"/>
      <c r="BE901" s="72"/>
      <c r="BF901" s="72"/>
      <c r="BG901" s="72"/>
      <c r="BH901" s="78"/>
      <c r="BI901" s="72"/>
      <c r="BJ901" s="72"/>
    </row>
    <row r="902" spans="1:62" ht="15.75" customHeight="1">
      <c r="A902" s="69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72"/>
      <c r="AY902" s="72"/>
      <c r="AZ902" s="72"/>
      <c r="BA902" s="72"/>
      <c r="BB902" s="72"/>
      <c r="BC902" s="72"/>
      <c r="BD902" s="72"/>
      <c r="BE902" s="72"/>
      <c r="BF902" s="72"/>
      <c r="BG902" s="72"/>
      <c r="BH902" s="78"/>
      <c r="BI902" s="72"/>
      <c r="BJ902" s="72"/>
    </row>
    <row r="903" spans="1:62" ht="15.75" customHeight="1">
      <c r="A903" s="69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  <c r="AL903" s="72"/>
      <c r="AM903" s="72"/>
      <c r="AN903" s="72"/>
      <c r="AO903" s="72"/>
      <c r="AP903" s="72"/>
      <c r="AQ903" s="72"/>
      <c r="AR903" s="72"/>
      <c r="AS903" s="72"/>
      <c r="AT903" s="72"/>
      <c r="AU903" s="72"/>
      <c r="AV903" s="72"/>
      <c r="AW903" s="72"/>
      <c r="AX903" s="72"/>
      <c r="AY903" s="72"/>
      <c r="AZ903" s="72"/>
      <c r="BA903" s="72"/>
      <c r="BB903" s="72"/>
      <c r="BC903" s="72"/>
      <c r="BD903" s="72"/>
      <c r="BE903" s="72"/>
      <c r="BF903" s="72"/>
      <c r="BG903" s="72"/>
      <c r="BH903" s="78"/>
      <c r="BI903" s="72"/>
      <c r="BJ903" s="72"/>
    </row>
    <row r="904" spans="1:62" ht="15.75" customHeight="1">
      <c r="A904" s="69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  <c r="AL904" s="72"/>
      <c r="AM904" s="72"/>
      <c r="AN904" s="72"/>
      <c r="AO904" s="72"/>
      <c r="AP904" s="72"/>
      <c r="AQ904" s="72"/>
      <c r="AR904" s="72"/>
      <c r="AS904" s="72"/>
      <c r="AT904" s="72"/>
      <c r="AU904" s="72"/>
      <c r="AV904" s="72"/>
      <c r="AW904" s="72"/>
      <c r="AX904" s="72"/>
      <c r="AY904" s="72"/>
      <c r="AZ904" s="72"/>
      <c r="BA904" s="72"/>
      <c r="BB904" s="72"/>
      <c r="BC904" s="72"/>
      <c r="BD904" s="72"/>
      <c r="BE904" s="72"/>
      <c r="BF904" s="72"/>
      <c r="BG904" s="72"/>
      <c r="BH904" s="78"/>
      <c r="BI904" s="72"/>
      <c r="BJ904" s="72"/>
    </row>
    <row r="905" spans="1:62" ht="15.75" customHeight="1">
      <c r="A905" s="69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72"/>
      <c r="AY905" s="72"/>
      <c r="AZ905" s="72"/>
      <c r="BA905" s="72"/>
      <c r="BB905" s="72"/>
      <c r="BC905" s="72"/>
      <c r="BD905" s="72"/>
      <c r="BE905" s="72"/>
      <c r="BF905" s="72"/>
      <c r="BG905" s="72"/>
      <c r="BH905" s="78"/>
      <c r="BI905" s="72"/>
      <c r="BJ905" s="72"/>
    </row>
    <row r="906" spans="1:62" ht="15.75" customHeight="1">
      <c r="A906" s="69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72"/>
      <c r="AY906" s="72"/>
      <c r="AZ906" s="72"/>
      <c r="BA906" s="72"/>
      <c r="BB906" s="72"/>
      <c r="BC906" s="72"/>
      <c r="BD906" s="72"/>
      <c r="BE906" s="72"/>
      <c r="BF906" s="72"/>
      <c r="BG906" s="72"/>
      <c r="BH906" s="78"/>
      <c r="BI906" s="72"/>
      <c r="BJ906" s="72"/>
    </row>
    <row r="907" spans="1:62" ht="15.75" customHeight="1">
      <c r="A907" s="69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72"/>
      <c r="AY907" s="72"/>
      <c r="AZ907" s="72"/>
      <c r="BA907" s="72"/>
      <c r="BB907" s="72"/>
      <c r="BC907" s="72"/>
      <c r="BD907" s="72"/>
      <c r="BE907" s="72"/>
      <c r="BF907" s="72"/>
      <c r="BG907" s="72"/>
      <c r="BH907" s="78"/>
      <c r="BI907" s="72"/>
      <c r="BJ907" s="72"/>
    </row>
    <row r="908" spans="1:62" ht="15.75" customHeight="1">
      <c r="A908" s="69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72"/>
      <c r="AY908" s="72"/>
      <c r="AZ908" s="72"/>
      <c r="BA908" s="72"/>
      <c r="BB908" s="72"/>
      <c r="BC908" s="72"/>
      <c r="BD908" s="72"/>
      <c r="BE908" s="72"/>
      <c r="BF908" s="72"/>
      <c r="BG908" s="72"/>
      <c r="BH908" s="78"/>
      <c r="BI908" s="72"/>
      <c r="BJ908" s="72"/>
    </row>
    <row r="909" spans="1:62" ht="15.75" customHeight="1">
      <c r="A909" s="69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72"/>
      <c r="AY909" s="72"/>
      <c r="AZ909" s="72"/>
      <c r="BA909" s="72"/>
      <c r="BB909" s="72"/>
      <c r="BC909" s="72"/>
      <c r="BD909" s="72"/>
      <c r="BE909" s="72"/>
      <c r="BF909" s="72"/>
      <c r="BG909" s="72"/>
      <c r="BH909" s="78"/>
      <c r="BI909" s="72"/>
      <c r="BJ909" s="72"/>
    </row>
    <row r="910" spans="1:62" ht="15.75" customHeight="1">
      <c r="A910" s="69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72"/>
      <c r="AY910" s="72"/>
      <c r="AZ910" s="72"/>
      <c r="BA910" s="72"/>
      <c r="BB910" s="72"/>
      <c r="BC910" s="72"/>
      <c r="BD910" s="72"/>
      <c r="BE910" s="72"/>
      <c r="BF910" s="72"/>
      <c r="BG910" s="72"/>
      <c r="BH910" s="78"/>
      <c r="BI910" s="72"/>
      <c r="BJ910" s="72"/>
    </row>
    <row r="911" spans="1:62" ht="15.75" customHeight="1">
      <c r="A911" s="69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72"/>
      <c r="AZ911" s="72"/>
      <c r="BA911" s="72"/>
      <c r="BB911" s="72"/>
      <c r="BC911" s="72"/>
      <c r="BD911" s="72"/>
      <c r="BE911" s="72"/>
      <c r="BF911" s="72"/>
      <c r="BG911" s="72"/>
      <c r="BH911" s="78"/>
      <c r="BI911" s="72"/>
      <c r="BJ911" s="72"/>
    </row>
    <row r="912" spans="1:62" ht="15.75" customHeight="1">
      <c r="A912" s="69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72"/>
      <c r="AZ912" s="72"/>
      <c r="BA912" s="72"/>
      <c r="BB912" s="72"/>
      <c r="BC912" s="72"/>
      <c r="BD912" s="72"/>
      <c r="BE912" s="72"/>
      <c r="BF912" s="72"/>
      <c r="BG912" s="72"/>
      <c r="BH912" s="78"/>
      <c r="BI912" s="72"/>
      <c r="BJ912" s="72"/>
    </row>
    <row r="913" spans="1:62" ht="15.75" customHeight="1">
      <c r="A913" s="69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72"/>
      <c r="AZ913" s="72"/>
      <c r="BA913" s="72"/>
      <c r="BB913" s="72"/>
      <c r="BC913" s="72"/>
      <c r="BD913" s="72"/>
      <c r="BE913" s="72"/>
      <c r="BF913" s="72"/>
      <c r="BG913" s="72"/>
      <c r="BH913" s="78"/>
      <c r="BI913" s="72"/>
      <c r="BJ913" s="72"/>
    </row>
    <row r="914" spans="1:62" ht="15.75" customHeight="1">
      <c r="A914" s="69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  <c r="BD914" s="72"/>
      <c r="BE914" s="72"/>
      <c r="BF914" s="72"/>
      <c r="BG914" s="72"/>
      <c r="BH914" s="78"/>
      <c r="BI914" s="72"/>
      <c r="BJ914" s="72"/>
    </row>
    <row r="915" spans="1:62" ht="15.75" customHeight="1">
      <c r="A915" s="69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  <c r="BD915" s="72"/>
      <c r="BE915" s="72"/>
      <c r="BF915" s="72"/>
      <c r="BG915" s="72"/>
      <c r="BH915" s="78"/>
      <c r="BI915" s="72"/>
      <c r="BJ915" s="72"/>
    </row>
    <row r="916" spans="1:62" ht="15.75" customHeight="1">
      <c r="A916" s="69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  <c r="BD916" s="72"/>
      <c r="BE916" s="72"/>
      <c r="BF916" s="72"/>
      <c r="BG916" s="72"/>
      <c r="BH916" s="78"/>
      <c r="BI916" s="72"/>
      <c r="BJ916" s="72"/>
    </row>
    <row r="917" spans="1:62" ht="15.75" customHeight="1">
      <c r="A917" s="69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  <c r="AL917" s="72"/>
      <c r="AM917" s="72"/>
      <c r="AN917" s="72"/>
      <c r="AO917" s="72"/>
      <c r="AP917" s="72"/>
      <c r="AQ917" s="72"/>
      <c r="AR917" s="72"/>
      <c r="AS917" s="72"/>
      <c r="AT917" s="72"/>
      <c r="AU917" s="72"/>
      <c r="AV917" s="72"/>
      <c r="AW917" s="72"/>
      <c r="AX917" s="72"/>
      <c r="AY917" s="72"/>
      <c r="AZ917" s="72"/>
      <c r="BA917" s="72"/>
      <c r="BB917" s="72"/>
      <c r="BC917" s="72"/>
      <c r="BD917" s="72"/>
      <c r="BE917" s="72"/>
      <c r="BF917" s="72"/>
      <c r="BG917" s="72"/>
      <c r="BH917" s="78"/>
      <c r="BI917" s="72"/>
      <c r="BJ917" s="72"/>
    </row>
    <row r="918" spans="1:62" ht="15.75" customHeight="1">
      <c r="A918" s="69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  <c r="AL918" s="72"/>
      <c r="AM918" s="72"/>
      <c r="AN918" s="72"/>
      <c r="AO918" s="72"/>
      <c r="AP918" s="72"/>
      <c r="AQ918" s="72"/>
      <c r="AR918" s="72"/>
      <c r="AS918" s="72"/>
      <c r="AT918" s="72"/>
      <c r="AU918" s="72"/>
      <c r="AV918" s="72"/>
      <c r="AW918" s="72"/>
      <c r="AX918" s="72"/>
      <c r="AY918" s="72"/>
      <c r="AZ918" s="72"/>
      <c r="BA918" s="72"/>
      <c r="BB918" s="72"/>
      <c r="BC918" s="72"/>
      <c r="BD918" s="72"/>
      <c r="BE918" s="72"/>
      <c r="BF918" s="72"/>
      <c r="BG918" s="72"/>
      <c r="BH918" s="78"/>
      <c r="BI918" s="72"/>
      <c r="BJ918" s="72"/>
    </row>
    <row r="919" spans="1:62" ht="15.75" customHeight="1">
      <c r="A919" s="69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72"/>
      <c r="AY919" s="72"/>
      <c r="AZ919" s="72"/>
      <c r="BA919" s="72"/>
      <c r="BB919" s="72"/>
      <c r="BC919" s="72"/>
      <c r="BD919" s="72"/>
      <c r="BE919" s="72"/>
      <c r="BF919" s="72"/>
      <c r="BG919" s="72"/>
      <c r="BH919" s="78"/>
      <c r="BI919" s="72"/>
      <c r="BJ919" s="72"/>
    </row>
    <row r="920" spans="1:62" ht="15.75" customHeight="1">
      <c r="A920" s="69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8"/>
      <c r="BI920" s="72"/>
      <c r="BJ920" s="72"/>
    </row>
    <row r="921" spans="1:62" ht="15.75" customHeight="1">
      <c r="A921" s="69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8"/>
      <c r="BI921" s="72"/>
      <c r="BJ921" s="72"/>
    </row>
    <row r="922" spans="1:62" ht="15.75" customHeight="1">
      <c r="A922" s="69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8"/>
      <c r="BI922" s="72"/>
      <c r="BJ922" s="72"/>
    </row>
    <row r="923" spans="1:62" ht="15.75" customHeight="1">
      <c r="A923" s="69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8"/>
      <c r="BI923" s="72"/>
      <c r="BJ923" s="72"/>
    </row>
    <row r="924" spans="1:62" ht="15.75" customHeight="1">
      <c r="A924" s="69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8"/>
      <c r="BI924" s="72"/>
      <c r="BJ924" s="72"/>
    </row>
    <row r="925" spans="1:62" ht="15.75" customHeight="1">
      <c r="A925" s="69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8"/>
      <c r="BI925" s="72"/>
      <c r="BJ925" s="72"/>
    </row>
    <row r="926" spans="1:62" ht="15.75" customHeight="1">
      <c r="A926" s="69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8"/>
      <c r="BI926" s="72"/>
      <c r="BJ926" s="72"/>
    </row>
    <row r="927" spans="1:62" ht="15.75" customHeight="1">
      <c r="A927" s="69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8"/>
      <c r="BI927" s="72"/>
      <c r="BJ927" s="72"/>
    </row>
    <row r="928" spans="1:62" ht="15.75" customHeight="1">
      <c r="A928" s="69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72"/>
      <c r="AY928" s="72"/>
      <c r="AZ928" s="72"/>
      <c r="BA928" s="72"/>
      <c r="BB928" s="72"/>
      <c r="BC928" s="72"/>
      <c r="BD928" s="72"/>
      <c r="BE928" s="72"/>
      <c r="BF928" s="72"/>
      <c r="BG928" s="72"/>
      <c r="BH928" s="78"/>
      <c r="BI928" s="72"/>
      <c r="BJ928" s="72"/>
    </row>
    <row r="929" spans="1:62" ht="15.75" customHeight="1">
      <c r="A929" s="69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72"/>
      <c r="AY929" s="72"/>
      <c r="AZ929" s="72"/>
      <c r="BA929" s="72"/>
      <c r="BB929" s="72"/>
      <c r="BC929" s="72"/>
      <c r="BD929" s="72"/>
      <c r="BE929" s="72"/>
      <c r="BF929" s="72"/>
      <c r="BG929" s="72"/>
      <c r="BH929" s="78"/>
      <c r="BI929" s="72"/>
      <c r="BJ929" s="72"/>
    </row>
    <row r="930" spans="1:62" ht="15.75" customHeight="1">
      <c r="A930" s="69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72"/>
      <c r="AY930" s="72"/>
      <c r="AZ930" s="72"/>
      <c r="BA930" s="72"/>
      <c r="BB930" s="72"/>
      <c r="BC930" s="72"/>
      <c r="BD930" s="72"/>
      <c r="BE930" s="72"/>
      <c r="BF930" s="72"/>
      <c r="BG930" s="72"/>
      <c r="BH930" s="78"/>
      <c r="BI930" s="72"/>
      <c r="BJ930" s="72"/>
    </row>
    <row r="931" spans="1:62" ht="15.75" customHeight="1">
      <c r="A931" s="69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72"/>
      <c r="AY931" s="72"/>
      <c r="AZ931" s="72"/>
      <c r="BA931" s="72"/>
      <c r="BB931" s="72"/>
      <c r="BC931" s="72"/>
      <c r="BD931" s="72"/>
      <c r="BE931" s="72"/>
      <c r="BF931" s="72"/>
      <c r="BG931" s="72"/>
      <c r="BH931" s="78"/>
      <c r="BI931" s="72"/>
      <c r="BJ931" s="72"/>
    </row>
    <row r="932" spans="1:62" ht="15.75" customHeight="1">
      <c r="A932" s="69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  <c r="AL932" s="72"/>
      <c r="AM932" s="72"/>
      <c r="AN932" s="72"/>
      <c r="AO932" s="72"/>
      <c r="AP932" s="72"/>
      <c r="AQ932" s="72"/>
      <c r="AR932" s="72"/>
      <c r="AS932" s="72"/>
      <c r="AT932" s="72"/>
      <c r="AU932" s="72"/>
      <c r="AV932" s="72"/>
      <c r="AW932" s="72"/>
      <c r="AX932" s="72"/>
      <c r="AY932" s="72"/>
      <c r="AZ932" s="72"/>
      <c r="BA932" s="72"/>
      <c r="BB932" s="72"/>
      <c r="BC932" s="72"/>
      <c r="BD932" s="72"/>
      <c r="BE932" s="72"/>
      <c r="BF932" s="72"/>
      <c r="BG932" s="72"/>
      <c r="BH932" s="78"/>
      <c r="BI932" s="72"/>
      <c r="BJ932" s="72"/>
    </row>
    <row r="933" spans="1:62" ht="15.75" customHeight="1">
      <c r="A933" s="69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  <c r="AL933" s="72"/>
      <c r="AM933" s="72"/>
      <c r="AN933" s="72"/>
      <c r="AO933" s="72"/>
      <c r="AP933" s="72"/>
      <c r="AQ933" s="72"/>
      <c r="AR933" s="72"/>
      <c r="AS933" s="72"/>
      <c r="AT933" s="72"/>
      <c r="AU933" s="72"/>
      <c r="AV933" s="72"/>
      <c r="AW933" s="72"/>
      <c r="AX933" s="72"/>
      <c r="AY933" s="72"/>
      <c r="AZ933" s="72"/>
      <c r="BA933" s="72"/>
      <c r="BB933" s="72"/>
      <c r="BC933" s="72"/>
      <c r="BD933" s="72"/>
      <c r="BE933" s="72"/>
      <c r="BF933" s="72"/>
      <c r="BG933" s="72"/>
      <c r="BH933" s="78"/>
      <c r="BI933" s="72"/>
      <c r="BJ933" s="72"/>
    </row>
    <row r="934" spans="1:62" ht="15.75" customHeight="1">
      <c r="A934" s="69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  <c r="AL934" s="72"/>
      <c r="AM934" s="72"/>
      <c r="AN934" s="72"/>
      <c r="AO934" s="72"/>
      <c r="AP934" s="72"/>
      <c r="AQ934" s="72"/>
      <c r="AR934" s="72"/>
      <c r="AS934" s="72"/>
      <c r="AT934" s="72"/>
      <c r="AU934" s="72"/>
      <c r="AV934" s="72"/>
      <c r="AW934" s="72"/>
      <c r="AX934" s="72"/>
      <c r="AY934" s="72"/>
      <c r="AZ934" s="72"/>
      <c r="BA934" s="72"/>
      <c r="BB934" s="72"/>
      <c r="BC934" s="72"/>
      <c r="BD934" s="72"/>
      <c r="BE934" s="72"/>
      <c r="BF934" s="72"/>
      <c r="BG934" s="72"/>
      <c r="BH934" s="78"/>
      <c r="BI934" s="72"/>
      <c r="BJ934" s="72"/>
    </row>
    <row r="935" spans="1:62" ht="15.75" customHeight="1">
      <c r="A935" s="69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72"/>
      <c r="AY935" s="72"/>
      <c r="AZ935" s="72"/>
      <c r="BA935" s="72"/>
      <c r="BB935" s="72"/>
      <c r="BC935" s="72"/>
      <c r="BD935" s="72"/>
      <c r="BE935" s="72"/>
      <c r="BF935" s="72"/>
      <c r="BG935" s="72"/>
      <c r="BH935" s="78"/>
      <c r="BI935" s="72"/>
      <c r="BJ935" s="72"/>
    </row>
    <row r="936" spans="1:62" ht="15.75" customHeight="1">
      <c r="A936" s="69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72"/>
      <c r="AY936" s="72"/>
      <c r="AZ936" s="72"/>
      <c r="BA936" s="72"/>
      <c r="BB936" s="72"/>
      <c r="BC936" s="72"/>
      <c r="BD936" s="72"/>
      <c r="BE936" s="72"/>
      <c r="BF936" s="72"/>
      <c r="BG936" s="72"/>
      <c r="BH936" s="78"/>
      <c r="BI936" s="72"/>
      <c r="BJ936" s="72"/>
    </row>
    <row r="937" spans="1:62" ht="15.75" customHeight="1">
      <c r="A937" s="69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72"/>
      <c r="AY937" s="72"/>
      <c r="AZ937" s="72"/>
      <c r="BA937" s="72"/>
      <c r="BB937" s="72"/>
      <c r="BC937" s="72"/>
      <c r="BD937" s="72"/>
      <c r="BE937" s="72"/>
      <c r="BF937" s="72"/>
      <c r="BG937" s="72"/>
      <c r="BH937" s="78"/>
      <c r="BI937" s="72"/>
      <c r="BJ937" s="72"/>
    </row>
    <row r="938" spans="1:62" ht="15.75" customHeight="1">
      <c r="A938" s="69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72"/>
      <c r="AY938" s="72"/>
      <c r="AZ938" s="72"/>
      <c r="BA938" s="72"/>
      <c r="BB938" s="72"/>
      <c r="BC938" s="72"/>
      <c r="BD938" s="72"/>
      <c r="BE938" s="72"/>
      <c r="BF938" s="72"/>
      <c r="BG938" s="72"/>
      <c r="BH938" s="78"/>
      <c r="BI938" s="72"/>
      <c r="BJ938" s="72"/>
    </row>
    <row r="939" spans="1:62" ht="15.75" customHeight="1">
      <c r="A939" s="69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72"/>
      <c r="AY939" s="72"/>
      <c r="AZ939" s="72"/>
      <c r="BA939" s="72"/>
      <c r="BB939" s="72"/>
      <c r="BC939" s="72"/>
      <c r="BD939" s="72"/>
      <c r="BE939" s="72"/>
      <c r="BF939" s="72"/>
      <c r="BG939" s="72"/>
      <c r="BH939" s="78"/>
      <c r="BI939" s="72"/>
      <c r="BJ939" s="72"/>
    </row>
    <row r="940" spans="1:62" ht="15.75" customHeight="1">
      <c r="A940" s="69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72"/>
      <c r="AZ940" s="72"/>
      <c r="BA940" s="72"/>
      <c r="BB940" s="72"/>
      <c r="BC940" s="72"/>
      <c r="BD940" s="72"/>
      <c r="BE940" s="72"/>
      <c r="BF940" s="72"/>
      <c r="BG940" s="72"/>
      <c r="BH940" s="78"/>
      <c r="BI940" s="72"/>
      <c r="BJ940" s="72"/>
    </row>
    <row r="941" spans="1:62" ht="15.75" customHeight="1">
      <c r="A941" s="69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72"/>
      <c r="AZ941" s="72"/>
      <c r="BA941" s="72"/>
      <c r="BB941" s="72"/>
      <c r="BC941" s="72"/>
      <c r="BD941" s="72"/>
      <c r="BE941" s="72"/>
      <c r="BF941" s="72"/>
      <c r="BG941" s="72"/>
      <c r="BH941" s="78"/>
      <c r="BI941" s="72"/>
      <c r="BJ941" s="72"/>
    </row>
    <row r="942" spans="1:62" ht="15.75" customHeight="1">
      <c r="A942" s="69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72"/>
      <c r="AZ942" s="72"/>
      <c r="BA942" s="72"/>
      <c r="BB942" s="72"/>
      <c r="BC942" s="72"/>
      <c r="BD942" s="72"/>
      <c r="BE942" s="72"/>
      <c r="BF942" s="72"/>
      <c r="BG942" s="72"/>
      <c r="BH942" s="78"/>
      <c r="BI942" s="72"/>
      <c r="BJ942" s="72"/>
    </row>
    <row r="943" spans="1:62" ht="15.75" customHeight="1">
      <c r="A943" s="69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8"/>
      <c r="BI943" s="72"/>
      <c r="BJ943" s="72"/>
    </row>
    <row r="944" spans="1:62" ht="15.75" customHeight="1">
      <c r="A944" s="69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  <c r="BD944" s="72"/>
      <c r="BE944" s="72"/>
      <c r="BF944" s="72"/>
      <c r="BG944" s="72"/>
      <c r="BH944" s="78"/>
      <c r="BI944" s="72"/>
      <c r="BJ944" s="72"/>
    </row>
    <row r="945" spans="1:62" ht="15.75" customHeight="1">
      <c r="A945" s="69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  <c r="BD945" s="72"/>
      <c r="BE945" s="72"/>
      <c r="BF945" s="72"/>
      <c r="BG945" s="72"/>
      <c r="BH945" s="78"/>
      <c r="BI945" s="72"/>
      <c r="BJ945" s="72"/>
    </row>
    <row r="946" spans="1:62" ht="15.75" customHeight="1">
      <c r="A946" s="69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  <c r="AL946" s="72"/>
      <c r="AM946" s="72"/>
      <c r="AN946" s="72"/>
      <c r="AO946" s="72"/>
      <c r="AP946" s="72"/>
      <c r="AQ946" s="72"/>
      <c r="AR946" s="72"/>
      <c r="AS946" s="72"/>
      <c r="AT946" s="72"/>
      <c r="AU946" s="72"/>
      <c r="AV946" s="72"/>
      <c r="AW946" s="72"/>
      <c r="AX946" s="72"/>
      <c r="AY946" s="72"/>
      <c r="AZ946" s="72"/>
      <c r="BA946" s="72"/>
      <c r="BB946" s="72"/>
      <c r="BC946" s="72"/>
      <c r="BD946" s="72"/>
      <c r="BE946" s="72"/>
      <c r="BF946" s="72"/>
      <c r="BG946" s="72"/>
      <c r="BH946" s="78"/>
      <c r="BI946" s="72"/>
      <c r="BJ946" s="72"/>
    </row>
    <row r="947" spans="1:62" ht="15.75" customHeight="1">
      <c r="A947" s="69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  <c r="AL947" s="72"/>
      <c r="AM947" s="72"/>
      <c r="AN947" s="72"/>
      <c r="AO947" s="72"/>
      <c r="AP947" s="72"/>
      <c r="AQ947" s="72"/>
      <c r="AR947" s="72"/>
      <c r="AS947" s="72"/>
      <c r="AT947" s="72"/>
      <c r="AU947" s="72"/>
      <c r="AV947" s="72"/>
      <c r="AW947" s="72"/>
      <c r="AX947" s="72"/>
      <c r="AY947" s="72"/>
      <c r="AZ947" s="72"/>
      <c r="BA947" s="72"/>
      <c r="BB947" s="72"/>
      <c r="BC947" s="72"/>
      <c r="BD947" s="72"/>
      <c r="BE947" s="72"/>
      <c r="BF947" s="72"/>
      <c r="BG947" s="72"/>
      <c r="BH947" s="78"/>
      <c r="BI947" s="72"/>
      <c r="BJ947" s="72"/>
    </row>
    <row r="948" spans="1:62" ht="15.75" customHeight="1">
      <c r="A948" s="69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  <c r="AL948" s="72"/>
      <c r="AM948" s="72"/>
      <c r="AN948" s="72"/>
      <c r="AO948" s="72"/>
      <c r="AP948" s="72"/>
      <c r="AQ948" s="72"/>
      <c r="AR948" s="72"/>
      <c r="AS948" s="72"/>
      <c r="AT948" s="72"/>
      <c r="AU948" s="72"/>
      <c r="AV948" s="72"/>
      <c r="AW948" s="72"/>
      <c r="AX948" s="72"/>
      <c r="AY948" s="72"/>
      <c r="AZ948" s="72"/>
      <c r="BA948" s="72"/>
      <c r="BB948" s="72"/>
      <c r="BC948" s="72"/>
      <c r="BD948" s="72"/>
      <c r="BE948" s="72"/>
      <c r="BF948" s="72"/>
      <c r="BG948" s="72"/>
      <c r="BH948" s="78"/>
      <c r="BI948" s="72"/>
      <c r="BJ948" s="72"/>
    </row>
    <row r="949" spans="1:62" ht="15.75" customHeight="1">
      <c r="A949" s="69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8"/>
      <c r="BI949" s="72"/>
      <c r="BJ949" s="72"/>
    </row>
    <row r="950" spans="1:62" ht="15.75" customHeight="1">
      <c r="A950" s="69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8"/>
      <c r="BI950" s="72"/>
      <c r="BJ950" s="72"/>
    </row>
    <row r="951" spans="1:62" ht="15.75" customHeight="1">
      <c r="A951" s="69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8"/>
      <c r="BI951" s="72"/>
      <c r="BJ951" s="72"/>
    </row>
    <row r="952" spans="1:62" ht="15.75" customHeight="1">
      <c r="A952" s="69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8"/>
      <c r="BI952" s="72"/>
      <c r="BJ952" s="72"/>
    </row>
    <row r="953" spans="1:62" ht="15.75" customHeight="1">
      <c r="A953" s="69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8"/>
      <c r="BI953" s="72"/>
      <c r="BJ953" s="72"/>
    </row>
    <row r="954" spans="1:62" ht="15.75" customHeight="1">
      <c r="A954" s="69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8"/>
      <c r="BI954" s="72"/>
      <c r="BJ954" s="72"/>
    </row>
    <row r="955" spans="1:62" ht="15.75" customHeight="1">
      <c r="A955" s="69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8"/>
      <c r="BI955" s="72"/>
      <c r="BJ955" s="72"/>
    </row>
    <row r="956" spans="1:62" ht="15.75" customHeight="1">
      <c r="A956" s="69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8"/>
      <c r="BI956" s="72"/>
      <c r="BJ956" s="72"/>
    </row>
    <row r="957" spans="1:62" ht="15.75" customHeight="1">
      <c r="A957" s="69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AQ957" s="72"/>
      <c r="AR957" s="72"/>
      <c r="AS957" s="72"/>
      <c r="AT957" s="72"/>
      <c r="AU957" s="72"/>
      <c r="AV957" s="72"/>
      <c r="AW957" s="72"/>
      <c r="AX957" s="72"/>
      <c r="AY957" s="72"/>
      <c r="AZ957" s="72"/>
      <c r="BA957" s="72"/>
      <c r="BB957" s="72"/>
      <c r="BC957" s="72"/>
      <c r="BD957" s="72"/>
      <c r="BE957" s="72"/>
      <c r="BF957" s="72"/>
      <c r="BG957" s="72"/>
      <c r="BH957" s="78"/>
      <c r="BI957" s="72"/>
      <c r="BJ957" s="72"/>
    </row>
    <row r="958" spans="1:62" ht="15.75" customHeight="1">
      <c r="A958" s="69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72"/>
      <c r="AY958" s="72"/>
      <c r="AZ958" s="72"/>
      <c r="BA958" s="72"/>
      <c r="BB958" s="72"/>
      <c r="BC958" s="72"/>
      <c r="BD958" s="72"/>
      <c r="BE958" s="72"/>
      <c r="BF958" s="72"/>
      <c r="BG958" s="72"/>
      <c r="BH958" s="78"/>
      <c r="BI958" s="72"/>
      <c r="BJ958" s="72"/>
    </row>
    <row r="959" spans="1:62" ht="15.75" customHeight="1">
      <c r="A959" s="69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72"/>
      <c r="AY959" s="72"/>
      <c r="AZ959" s="72"/>
      <c r="BA959" s="72"/>
      <c r="BB959" s="72"/>
      <c r="BC959" s="72"/>
      <c r="BD959" s="72"/>
      <c r="BE959" s="72"/>
      <c r="BF959" s="72"/>
      <c r="BG959" s="72"/>
      <c r="BH959" s="78"/>
      <c r="BI959" s="72"/>
      <c r="BJ959" s="72"/>
    </row>
    <row r="960" spans="1:62" ht="15.75" customHeight="1">
      <c r="A960" s="69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72"/>
      <c r="AY960" s="72"/>
      <c r="AZ960" s="72"/>
      <c r="BA960" s="72"/>
      <c r="BB960" s="72"/>
      <c r="BC960" s="72"/>
      <c r="BD960" s="72"/>
      <c r="BE960" s="72"/>
      <c r="BF960" s="72"/>
      <c r="BG960" s="72"/>
      <c r="BH960" s="78"/>
      <c r="BI960" s="72"/>
      <c r="BJ960" s="72"/>
    </row>
    <row r="961" spans="1:62" ht="15.75" customHeight="1">
      <c r="A961" s="69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  <c r="AL961" s="72"/>
      <c r="AM961" s="72"/>
      <c r="AN961" s="72"/>
      <c r="AO961" s="72"/>
      <c r="AP961" s="72"/>
      <c r="AQ961" s="72"/>
      <c r="AR961" s="72"/>
      <c r="AS961" s="72"/>
      <c r="AT961" s="72"/>
      <c r="AU961" s="72"/>
      <c r="AV961" s="72"/>
      <c r="AW961" s="72"/>
      <c r="AX961" s="72"/>
      <c r="AY961" s="72"/>
      <c r="AZ961" s="72"/>
      <c r="BA961" s="72"/>
      <c r="BB961" s="72"/>
      <c r="BC961" s="72"/>
      <c r="BD961" s="72"/>
      <c r="BE961" s="72"/>
      <c r="BF961" s="72"/>
      <c r="BG961" s="72"/>
      <c r="BH961" s="78"/>
      <c r="BI961" s="72"/>
      <c r="BJ961" s="72"/>
    </row>
    <row r="962" spans="1:62" ht="15.75" customHeight="1">
      <c r="A962" s="69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  <c r="AL962" s="72"/>
      <c r="AM962" s="72"/>
      <c r="AN962" s="72"/>
      <c r="AO962" s="72"/>
      <c r="AP962" s="72"/>
      <c r="AQ962" s="72"/>
      <c r="AR962" s="72"/>
      <c r="AS962" s="72"/>
      <c r="AT962" s="72"/>
      <c r="AU962" s="72"/>
      <c r="AV962" s="72"/>
      <c r="AW962" s="72"/>
      <c r="AX962" s="72"/>
      <c r="AY962" s="72"/>
      <c r="AZ962" s="72"/>
      <c r="BA962" s="72"/>
      <c r="BB962" s="72"/>
      <c r="BC962" s="72"/>
      <c r="BD962" s="72"/>
      <c r="BE962" s="72"/>
      <c r="BF962" s="72"/>
      <c r="BG962" s="72"/>
      <c r="BH962" s="78"/>
      <c r="BI962" s="72"/>
      <c r="BJ962" s="72"/>
    </row>
    <row r="963" spans="1:62" ht="15.75" customHeight="1">
      <c r="A963" s="69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  <c r="AL963" s="72"/>
      <c r="AM963" s="72"/>
      <c r="AN963" s="72"/>
      <c r="AO963" s="72"/>
      <c r="AP963" s="72"/>
      <c r="AQ963" s="72"/>
      <c r="AR963" s="72"/>
      <c r="AS963" s="72"/>
      <c r="AT963" s="72"/>
      <c r="AU963" s="72"/>
      <c r="AV963" s="72"/>
      <c r="AW963" s="72"/>
      <c r="AX963" s="72"/>
      <c r="AY963" s="72"/>
      <c r="AZ963" s="72"/>
      <c r="BA963" s="72"/>
      <c r="BB963" s="72"/>
      <c r="BC963" s="72"/>
      <c r="BD963" s="72"/>
      <c r="BE963" s="72"/>
      <c r="BF963" s="72"/>
      <c r="BG963" s="72"/>
      <c r="BH963" s="78"/>
      <c r="BI963" s="72"/>
      <c r="BJ963" s="72"/>
    </row>
    <row r="964" spans="1:62" ht="15.75" customHeight="1">
      <c r="A964" s="69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  <c r="AL964" s="72"/>
      <c r="AM964" s="72"/>
      <c r="AN964" s="72"/>
      <c r="AO964" s="72"/>
      <c r="AP964" s="72"/>
      <c r="AQ964" s="72"/>
      <c r="AR964" s="72"/>
      <c r="AS964" s="72"/>
      <c r="AT964" s="72"/>
      <c r="AU964" s="72"/>
      <c r="AV964" s="72"/>
      <c r="AW964" s="72"/>
      <c r="AX964" s="72"/>
      <c r="AY964" s="72"/>
      <c r="AZ964" s="72"/>
      <c r="BA964" s="72"/>
      <c r="BB964" s="72"/>
      <c r="BC964" s="72"/>
      <c r="BD964" s="72"/>
      <c r="BE964" s="72"/>
      <c r="BF964" s="72"/>
      <c r="BG964" s="72"/>
      <c r="BH964" s="78"/>
      <c r="BI964" s="72"/>
      <c r="BJ964" s="72"/>
    </row>
    <row r="965" spans="1:62" ht="15.75" customHeight="1">
      <c r="A965" s="69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  <c r="AL965" s="72"/>
      <c r="AM965" s="72"/>
      <c r="AN965" s="72"/>
      <c r="AO965" s="72"/>
      <c r="AP965" s="72"/>
      <c r="AQ965" s="72"/>
      <c r="AR965" s="72"/>
      <c r="AS965" s="72"/>
      <c r="AT965" s="72"/>
      <c r="AU965" s="72"/>
      <c r="AV965" s="72"/>
      <c r="AW965" s="72"/>
      <c r="AX965" s="72"/>
      <c r="AY965" s="72"/>
      <c r="AZ965" s="72"/>
      <c r="BA965" s="72"/>
      <c r="BB965" s="72"/>
      <c r="BC965" s="72"/>
      <c r="BD965" s="72"/>
      <c r="BE965" s="72"/>
      <c r="BF965" s="72"/>
      <c r="BG965" s="72"/>
      <c r="BH965" s="78"/>
      <c r="BI965" s="72"/>
      <c r="BJ965" s="72"/>
    </row>
    <row r="966" spans="1:62" ht="15.75" customHeight="1">
      <c r="A966" s="69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  <c r="AL966" s="72"/>
      <c r="AM966" s="72"/>
      <c r="AN966" s="72"/>
      <c r="AO966" s="72"/>
      <c r="AP966" s="72"/>
      <c r="AQ966" s="72"/>
      <c r="AR966" s="72"/>
      <c r="AS966" s="72"/>
      <c r="AT966" s="72"/>
      <c r="AU966" s="72"/>
      <c r="AV966" s="72"/>
      <c r="AW966" s="72"/>
      <c r="AX966" s="72"/>
      <c r="AY966" s="72"/>
      <c r="AZ966" s="72"/>
      <c r="BA966" s="72"/>
      <c r="BB966" s="72"/>
      <c r="BC966" s="72"/>
      <c r="BD966" s="72"/>
      <c r="BE966" s="72"/>
      <c r="BF966" s="72"/>
      <c r="BG966" s="72"/>
      <c r="BH966" s="78"/>
      <c r="BI966" s="72"/>
      <c r="BJ966" s="72"/>
    </row>
    <row r="967" spans="1:62" ht="15.75" customHeight="1">
      <c r="A967" s="69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  <c r="AL967" s="72"/>
      <c r="AM967" s="72"/>
      <c r="AN967" s="72"/>
      <c r="AO967" s="72"/>
      <c r="AP967" s="72"/>
      <c r="AQ967" s="72"/>
      <c r="AR967" s="72"/>
      <c r="AS967" s="72"/>
      <c r="AT967" s="72"/>
      <c r="AU967" s="72"/>
      <c r="AV967" s="72"/>
      <c r="AW967" s="72"/>
      <c r="AX967" s="72"/>
      <c r="AY967" s="72"/>
      <c r="AZ967" s="72"/>
      <c r="BA967" s="72"/>
      <c r="BB967" s="72"/>
      <c r="BC967" s="72"/>
      <c r="BD967" s="72"/>
      <c r="BE967" s="72"/>
      <c r="BF967" s="72"/>
      <c r="BG967" s="72"/>
      <c r="BH967" s="78"/>
      <c r="BI967" s="72"/>
      <c r="BJ967" s="72"/>
    </row>
    <row r="968" spans="1:62" ht="15.75" customHeight="1">
      <c r="A968" s="69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  <c r="AL968" s="72"/>
      <c r="AM968" s="72"/>
      <c r="AN968" s="72"/>
      <c r="AO968" s="72"/>
      <c r="AP968" s="72"/>
      <c r="AQ968" s="72"/>
      <c r="AR968" s="72"/>
      <c r="AS968" s="72"/>
      <c r="AT968" s="72"/>
      <c r="AU968" s="72"/>
      <c r="AV968" s="72"/>
      <c r="AW968" s="72"/>
      <c r="AX968" s="72"/>
      <c r="AY968" s="72"/>
      <c r="AZ968" s="72"/>
      <c r="BA968" s="72"/>
      <c r="BB968" s="72"/>
      <c r="BC968" s="72"/>
      <c r="BD968" s="72"/>
      <c r="BE968" s="72"/>
      <c r="BF968" s="72"/>
      <c r="BG968" s="72"/>
      <c r="BH968" s="78"/>
      <c r="BI968" s="72"/>
      <c r="BJ968" s="72"/>
    </row>
    <row r="969" spans="1:62" ht="15.75" customHeight="1">
      <c r="A969" s="69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72"/>
      <c r="AY969" s="72"/>
      <c r="AZ969" s="72"/>
      <c r="BA969" s="72"/>
      <c r="BB969" s="72"/>
      <c r="BC969" s="72"/>
      <c r="BD969" s="72"/>
      <c r="BE969" s="72"/>
      <c r="BF969" s="72"/>
      <c r="BG969" s="72"/>
      <c r="BH969" s="78"/>
      <c r="BI969" s="72"/>
      <c r="BJ969" s="72"/>
    </row>
    <row r="970" spans="1:62" ht="15.75" customHeight="1">
      <c r="A970" s="69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72"/>
      <c r="AY970" s="72"/>
      <c r="AZ970" s="72"/>
      <c r="BA970" s="72"/>
      <c r="BB970" s="72"/>
      <c r="BC970" s="72"/>
      <c r="BD970" s="72"/>
      <c r="BE970" s="72"/>
      <c r="BF970" s="72"/>
      <c r="BG970" s="72"/>
      <c r="BH970" s="78"/>
      <c r="BI970" s="72"/>
      <c r="BJ970" s="72"/>
    </row>
    <row r="971" spans="1:62" ht="15.75" customHeight="1">
      <c r="A971" s="69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72"/>
      <c r="AY971" s="72"/>
      <c r="AZ971" s="72"/>
      <c r="BA971" s="72"/>
      <c r="BB971" s="72"/>
      <c r="BC971" s="72"/>
      <c r="BD971" s="72"/>
      <c r="BE971" s="72"/>
      <c r="BF971" s="72"/>
      <c r="BG971" s="72"/>
      <c r="BH971" s="78"/>
      <c r="BI971" s="72"/>
      <c r="BJ971" s="72"/>
    </row>
    <row r="972" spans="1:62" ht="15.75" customHeight="1">
      <c r="A972" s="69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  <c r="BD972" s="72"/>
      <c r="BE972" s="72"/>
      <c r="BF972" s="72"/>
      <c r="BG972" s="72"/>
      <c r="BH972" s="78"/>
      <c r="BI972" s="72"/>
      <c r="BJ972" s="72"/>
    </row>
    <row r="973" spans="1:62" ht="15.75" customHeight="1">
      <c r="A973" s="69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  <c r="BD973" s="72"/>
      <c r="BE973" s="72"/>
      <c r="BF973" s="72"/>
      <c r="BG973" s="72"/>
      <c r="BH973" s="78"/>
      <c r="BI973" s="72"/>
      <c r="BJ973" s="72"/>
    </row>
    <row r="974" spans="1:62" ht="15.75" customHeight="1">
      <c r="A974" s="69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  <c r="BD974" s="72"/>
      <c r="BE974" s="72"/>
      <c r="BF974" s="72"/>
      <c r="BG974" s="72"/>
      <c r="BH974" s="78"/>
      <c r="BI974" s="72"/>
      <c r="BJ974" s="72"/>
    </row>
    <row r="975" spans="1:62" ht="15.75" customHeight="1">
      <c r="A975" s="69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  <c r="AL975" s="72"/>
      <c r="AM975" s="72"/>
      <c r="AN975" s="72"/>
      <c r="AO975" s="72"/>
      <c r="AP975" s="72"/>
      <c r="AQ975" s="72"/>
      <c r="AR975" s="72"/>
      <c r="AS975" s="72"/>
      <c r="AT975" s="72"/>
      <c r="AU975" s="72"/>
      <c r="AV975" s="72"/>
      <c r="AW975" s="72"/>
      <c r="AX975" s="72"/>
      <c r="AY975" s="72"/>
      <c r="AZ975" s="72"/>
      <c r="BA975" s="72"/>
      <c r="BB975" s="72"/>
      <c r="BC975" s="72"/>
      <c r="BD975" s="72"/>
      <c r="BE975" s="72"/>
      <c r="BF975" s="72"/>
      <c r="BG975" s="72"/>
      <c r="BH975" s="78"/>
      <c r="BI975" s="72"/>
      <c r="BJ975" s="72"/>
    </row>
    <row r="976" spans="1:62" ht="15.75" customHeight="1">
      <c r="A976" s="69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  <c r="AL976" s="72"/>
      <c r="AM976" s="72"/>
      <c r="AN976" s="72"/>
      <c r="AO976" s="72"/>
      <c r="AP976" s="72"/>
      <c r="AQ976" s="72"/>
      <c r="AR976" s="72"/>
      <c r="AS976" s="72"/>
      <c r="AT976" s="72"/>
      <c r="AU976" s="72"/>
      <c r="AV976" s="72"/>
      <c r="AW976" s="72"/>
      <c r="AX976" s="72"/>
      <c r="AY976" s="72"/>
      <c r="AZ976" s="72"/>
      <c r="BA976" s="72"/>
      <c r="BB976" s="72"/>
      <c r="BC976" s="72"/>
      <c r="BD976" s="72"/>
      <c r="BE976" s="72"/>
      <c r="BF976" s="72"/>
      <c r="BG976" s="72"/>
      <c r="BH976" s="78"/>
      <c r="BI976" s="72"/>
      <c r="BJ976" s="72"/>
    </row>
    <row r="977" spans="1:62" ht="15.75" customHeight="1">
      <c r="A977" s="69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  <c r="AL977" s="72"/>
      <c r="AM977" s="72"/>
      <c r="AN977" s="72"/>
      <c r="AO977" s="72"/>
      <c r="AP977" s="72"/>
      <c r="AQ977" s="72"/>
      <c r="AR977" s="72"/>
      <c r="AS977" s="72"/>
      <c r="AT977" s="72"/>
      <c r="AU977" s="72"/>
      <c r="AV977" s="72"/>
      <c r="AW977" s="72"/>
      <c r="AX977" s="72"/>
      <c r="AY977" s="72"/>
      <c r="AZ977" s="72"/>
      <c r="BA977" s="72"/>
      <c r="BB977" s="72"/>
      <c r="BC977" s="72"/>
      <c r="BD977" s="72"/>
      <c r="BE977" s="72"/>
      <c r="BF977" s="72"/>
      <c r="BG977" s="72"/>
      <c r="BH977" s="78"/>
      <c r="BI977" s="72"/>
      <c r="BJ977" s="72"/>
    </row>
    <row r="978" spans="1:62" ht="15.75" customHeight="1">
      <c r="A978" s="69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8"/>
      <c r="BI978" s="72"/>
      <c r="BJ978" s="72"/>
    </row>
    <row r="979" spans="1:62" ht="15.75" customHeight="1">
      <c r="A979" s="69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8"/>
      <c r="BI979" s="72"/>
      <c r="BJ979" s="72"/>
    </row>
    <row r="980" spans="1:62" ht="15.75" customHeight="1">
      <c r="A980" s="69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8"/>
      <c r="BI980" s="72"/>
      <c r="BJ980" s="72"/>
    </row>
    <row r="981" spans="1:62" ht="15.75" customHeight="1">
      <c r="A981" s="69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8"/>
      <c r="BI981" s="72"/>
      <c r="BJ981" s="72"/>
    </row>
    <row r="982" spans="1:62" ht="15.75" customHeight="1">
      <c r="A982" s="69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8"/>
      <c r="BI982" s="72"/>
      <c r="BJ982" s="72"/>
    </row>
    <row r="983" spans="1:62" ht="15.75" customHeight="1">
      <c r="A983" s="69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8"/>
      <c r="BI983" s="72"/>
      <c r="BJ983" s="72"/>
    </row>
    <row r="984" spans="1:62" ht="15.75" customHeight="1">
      <c r="A984" s="69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8"/>
      <c r="BI984" s="72"/>
      <c r="BJ984" s="72"/>
    </row>
    <row r="985" spans="1:62" ht="15.75" customHeight="1">
      <c r="A985" s="69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8"/>
      <c r="BI985" s="72"/>
      <c r="BJ985" s="72"/>
    </row>
    <row r="986" spans="1:62" ht="15.75" customHeight="1">
      <c r="A986" s="69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72"/>
      <c r="AY986" s="72"/>
      <c r="AZ986" s="72"/>
      <c r="BA986" s="72"/>
      <c r="BB986" s="72"/>
      <c r="BC986" s="72"/>
      <c r="BD986" s="72"/>
      <c r="BE986" s="72"/>
      <c r="BF986" s="72"/>
      <c r="BG986" s="72"/>
      <c r="BH986" s="78"/>
      <c r="BI986" s="72"/>
      <c r="BJ986" s="72"/>
    </row>
    <row r="987" spans="1:62" ht="15.75" customHeight="1">
      <c r="A987" s="69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72"/>
      <c r="AY987" s="72"/>
      <c r="AZ987" s="72"/>
      <c r="BA987" s="72"/>
      <c r="BB987" s="72"/>
      <c r="BC987" s="72"/>
      <c r="BD987" s="72"/>
      <c r="BE987" s="72"/>
      <c r="BF987" s="72"/>
      <c r="BG987" s="72"/>
      <c r="BH987" s="78"/>
      <c r="BI987" s="72"/>
      <c r="BJ987" s="72"/>
    </row>
    <row r="988" spans="1:62" ht="15.75" customHeight="1">
      <c r="A988" s="69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72"/>
      <c r="AY988" s="72"/>
      <c r="AZ988" s="72"/>
      <c r="BA988" s="72"/>
      <c r="BB988" s="72"/>
      <c r="BC988" s="72"/>
      <c r="BD988" s="72"/>
      <c r="BE988" s="72"/>
      <c r="BF988" s="72"/>
      <c r="BG988" s="72"/>
      <c r="BH988" s="78"/>
      <c r="BI988" s="72"/>
      <c r="BJ988" s="72"/>
    </row>
    <row r="989" spans="1:62" ht="15.75" customHeight="1">
      <c r="A989" s="69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72"/>
      <c r="AY989" s="72"/>
      <c r="AZ989" s="72"/>
      <c r="BA989" s="72"/>
      <c r="BB989" s="72"/>
      <c r="BC989" s="72"/>
      <c r="BD989" s="72"/>
      <c r="BE989" s="72"/>
      <c r="BF989" s="72"/>
      <c r="BG989" s="72"/>
      <c r="BH989" s="78"/>
      <c r="BI989" s="72"/>
      <c r="BJ989" s="72"/>
    </row>
    <row r="990" spans="1:62" ht="15.75" customHeight="1">
      <c r="A990" s="69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  <c r="AL990" s="72"/>
      <c r="AM990" s="72"/>
      <c r="AN990" s="72"/>
      <c r="AO990" s="72"/>
      <c r="AP990" s="72"/>
      <c r="AQ990" s="72"/>
      <c r="AR990" s="72"/>
      <c r="AS990" s="72"/>
      <c r="AT990" s="72"/>
      <c r="AU990" s="72"/>
      <c r="AV990" s="72"/>
      <c r="AW990" s="72"/>
      <c r="AX990" s="72"/>
      <c r="AY990" s="72"/>
      <c r="AZ990" s="72"/>
      <c r="BA990" s="72"/>
      <c r="BB990" s="72"/>
      <c r="BC990" s="72"/>
      <c r="BD990" s="72"/>
      <c r="BE990" s="72"/>
      <c r="BF990" s="72"/>
      <c r="BG990" s="72"/>
      <c r="BH990" s="78"/>
      <c r="BI990" s="72"/>
      <c r="BJ990" s="72"/>
    </row>
    <row r="991" spans="1:62" ht="15.75" customHeight="1">
      <c r="A991" s="69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  <c r="AL991" s="72"/>
      <c r="AM991" s="72"/>
      <c r="AN991" s="72"/>
      <c r="AO991" s="72"/>
      <c r="AP991" s="72"/>
      <c r="AQ991" s="72"/>
      <c r="AR991" s="72"/>
      <c r="AS991" s="72"/>
      <c r="AT991" s="72"/>
      <c r="AU991" s="72"/>
      <c r="AV991" s="72"/>
      <c r="AW991" s="72"/>
      <c r="AX991" s="72"/>
      <c r="AY991" s="72"/>
      <c r="AZ991" s="72"/>
      <c r="BA991" s="72"/>
      <c r="BB991" s="72"/>
      <c r="BC991" s="72"/>
      <c r="BD991" s="72"/>
      <c r="BE991" s="72"/>
      <c r="BF991" s="72"/>
      <c r="BG991" s="72"/>
      <c r="BH991" s="78"/>
      <c r="BI991" s="72"/>
      <c r="BJ991" s="72"/>
    </row>
    <row r="992" spans="1:62" ht="15.75" customHeight="1">
      <c r="A992" s="69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  <c r="AL992" s="72"/>
      <c r="AM992" s="72"/>
      <c r="AN992" s="72"/>
      <c r="AO992" s="72"/>
      <c r="AP992" s="72"/>
      <c r="AQ992" s="72"/>
      <c r="AR992" s="72"/>
      <c r="AS992" s="72"/>
      <c r="AT992" s="72"/>
      <c r="AU992" s="72"/>
      <c r="AV992" s="72"/>
      <c r="AW992" s="72"/>
      <c r="AX992" s="72"/>
      <c r="AY992" s="72"/>
      <c r="AZ992" s="72"/>
      <c r="BA992" s="72"/>
      <c r="BB992" s="72"/>
      <c r="BC992" s="72"/>
      <c r="BD992" s="72"/>
      <c r="BE992" s="72"/>
      <c r="BF992" s="72"/>
      <c r="BG992" s="72"/>
      <c r="BH992" s="78"/>
      <c r="BI992" s="72"/>
      <c r="BJ992" s="72"/>
    </row>
    <row r="993" spans="1:62" ht="15.75" customHeight="1">
      <c r="A993" s="69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  <c r="AL993" s="72"/>
      <c r="AM993" s="72"/>
      <c r="AN993" s="72"/>
      <c r="AO993" s="72"/>
      <c r="AP993" s="72"/>
      <c r="AQ993" s="72"/>
      <c r="AR993" s="72"/>
      <c r="AS993" s="72"/>
      <c r="AT993" s="72"/>
      <c r="AU993" s="72"/>
      <c r="AV993" s="72"/>
      <c r="AW993" s="72"/>
      <c r="AX993" s="72"/>
      <c r="AY993" s="72"/>
      <c r="AZ993" s="72"/>
      <c r="BA993" s="72"/>
      <c r="BB993" s="72"/>
      <c r="BC993" s="72"/>
      <c r="BD993" s="72"/>
      <c r="BE993" s="72"/>
      <c r="BF993" s="72"/>
      <c r="BG993" s="72"/>
      <c r="BH993" s="78"/>
      <c r="BI993" s="72"/>
      <c r="BJ993" s="72"/>
    </row>
    <row r="994" spans="1:62" ht="15.75" customHeight="1">
      <c r="A994" s="69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  <c r="AL994" s="72"/>
      <c r="AM994" s="72"/>
      <c r="AN994" s="72"/>
      <c r="AO994" s="72"/>
      <c r="AP994" s="72"/>
      <c r="AQ994" s="72"/>
      <c r="AR994" s="72"/>
      <c r="AS994" s="72"/>
      <c r="AT994" s="72"/>
      <c r="AU994" s="72"/>
      <c r="AV994" s="72"/>
      <c r="AW994" s="72"/>
      <c r="AX994" s="72"/>
      <c r="AY994" s="72"/>
      <c r="AZ994" s="72"/>
      <c r="BA994" s="72"/>
      <c r="BB994" s="72"/>
      <c r="BC994" s="72"/>
      <c r="BD994" s="72"/>
      <c r="BE994" s="72"/>
      <c r="BF994" s="72"/>
      <c r="BG994" s="72"/>
      <c r="BH994" s="78"/>
      <c r="BI994" s="72"/>
      <c r="BJ994" s="72"/>
    </row>
    <row r="995" spans="1:62" ht="15.75" customHeight="1">
      <c r="A995" s="69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  <c r="AL995" s="72"/>
      <c r="AM995" s="72"/>
      <c r="AN995" s="72"/>
      <c r="AO995" s="72"/>
      <c r="AP995" s="72"/>
      <c r="AQ995" s="72"/>
      <c r="AR995" s="72"/>
      <c r="AS995" s="72"/>
      <c r="AT995" s="72"/>
      <c r="AU995" s="72"/>
      <c r="AV995" s="72"/>
      <c r="AW995" s="72"/>
      <c r="AX995" s="72"/>
      <c r="AY995" s="72"/>
      <c r="AZ995" s="72"/>
      <c r="BA995" s="72"/>
      <c r="BB995" s="72"/>
      <c r="BC995" s="72"/>
      <c r="BD995" s="72"/>
      <c r="BE995" s="72"/>
      <c r="BF995" s="72"/>
      <c r="BG995" s="72"/>
      <c r="BH995" s="78"/>
      <c r="BI995" s="72"/>
      <c r="BJ995" s="72"/>
    </row>
    <row r="996" spans="1:62" ht="15.75" customHeight="1">
      <c r="A996" s="69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  <c r="AL996" s="72"/>
      <c r="AM996" s="72"/>
      <c r="AN996" s="72"/>
      <c r="AO996" s="72"/>
      <c r="AP996" s="72"/>
      <c r="AQ996" s="72"/>
      <c r="AR996" s="72"/>
      <c r="AS996" s="72"/>
      <c r="AT996" s="72"/>
      <c r="AU996" s="72"/>
      <c r="AV996" s="72"/>
      <c r="AW996" s="72"/>
      <c r="AX996" s="72"/>
      <c r="AY996" s="72"/>
      <c r="AZ996" s="72"/>
      <c r="BA996" s="72"/>
      <c r="BB996" s="72"/>
      <c r="BC996" s="72"/>
      <c r="BD996" s="72"/>
      <c r="BE996" s="72"/>
      <c r="BF996" s="72"/>
      <c r="BG996" s="72"/>
      <c r="BH996" s="78"/>
      <c r="BI996" s="72"/>
      <c r="BJ996" s="72"/>
    </row>
    <row r="997" spans="1:62" ht="15.75" customHeight="1">
      <c r="A997" s="69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  <c r="AL997" s="72"/>
      <c r="AM997" s="72"/>
      <c r="AN997" s="72"/>
      <c r="AO997" s="72"/>
      <c r="AP997" s="72"/>
      <c r="AQ997" s="72"/>
      <c r="AR997" s="72"/>
      <c r="AS997" s="72"/>
      <c r="AT997" s="72"/>
      <c r="AU997" s="72"/>
      <c r="AV997" s="72"/>
      <c r="AW997" s="72"/>
      <c r="AX997" s="72"/>
      <c r="AY997" s="72"/>
      <c r="AZ997" s="72"/>
      <c r="BA997" s="72"/>
      <c r="BB997" s="72"/>
      <c r="BC997" s="72"/>
      <c r="BD997" s="72"/>
      <c r="BE997" s="72"/>
      <c r="BF997" s="72"/>
      <c r="BG997" s="72"/>
      <c r="BH997" s="78"/>
      <c r="BI997" s="72"/>
      <c r="BJ997" s="72"/>
    </row>
    <row r="998" spans="1:62" ht="15.75" customHeight="1">
      <c r="A998" s="69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72"/>
      <c r="AY998" s="72"/>
      <c r="AZ998" s="72"/>
      <c r="BA998" s="72"/>
      <c r="BB998" s="72"/>
      <c r="BC998" s="72"/>
      <c r="BD998" s="72"/>
      <c r="BE998" s="72"/>
      <c r="BF998" s="72"/>
      <c r="BG998" s="72"/>
      <c r="BH998" s="78"/>
      <c r="BI998" s="72"/>
      <c r="BJ998" s="72"/>
    </row>
    <row r="999" spans="1:62" ht="15.75" customHeight="1">
      <c r="A999" s="69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72"/>
      <c r="AY999" s="72"/>
      <c r="AZ999" s="72"/>
      <c r="BA999" s="72"/>
      <c r="BB999" s="72"/>
      <c r="BC999" s="72"/>
      <c r="BD999" s="72"/>
      <c r="BE999" s="72"/>
      <c r="BF999" s="72"/>
      <c r="BG999" s="72"/>
      <c r="BH999" s="78"/>
      <c r="BI999" s="72"/>
      <c r="BJ999" s="72"/>
    </row>
    <row r="1000" spans="1:62" ht="15.75" customHeight="1">
      <c r="A1000" s="69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72"/>
      <c r="AY1000" s="72"/>
      <c r="AZ1000" s="72"/>
      <c r="BA1000" s="72"/>
      <c r="BB1000" s="72"/>
      <c r="BC1000" s="72"/>
      <c r="BD1000" s="72"/>
      <c r="BE1000" s="72"/>
      <c r="BF1000" s="72"/>
      <c r="BG1000" s="72"/>
      <c r="BH1000" s="78"/>
      <c r="BI1000" s="72"/>
      <c r="BJ1000" s="72"/>
    </row>
    <row r="1001" spans="1:62" ht="15.75" customHeight="1">
      <c r="A1001" s="69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72"/>
      <c r="AZ1001" s="72"/>
      <c r="BA1001" s="72"/>
      <c r="BB1001" s="72"/>
      <c r="BC1001" s="72"/>
      <c r="BD1001" s="72"/>
      <c r="BE1001" s="72"/>
      <c r="BF1001" s="72"/>
      <c r="BG1001" s="72"/>
      <c r="BH1001" s="78"/>
      <c r="BI1001" s="72"/>
      <c r="BJ1001" s="72"/>
    </row>
    <row r="1002" spans="1:62" ht="15.75" customHeight="1">
      <c r="A1002" s="69"/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72"/>
      <c r="AZ1002" s="72"/>
      <c r="BA1002" s="72"/>
      <c r="BB1002" s="72"/>
      <c r="BC1002" s="72"/>
      <c r="BD1002" s="72"/>
      <c r="BE1002" s="72"/>
      <c r="BF1002" s="72"/>
      <c r="BG1002" s="72"/>
      <c r="BH1002" s="78"/>
      <c r="BI1002" s="72"/>
      <c r="BJ1002" s="72"/>
    </row>
    <row r="1003" spans="1:62" ht="15.75" customHeight="1">
      <c r="A1003" s="69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72"/>
      <c r="AZ1003" s="72"/>
      <c r="BA1003" s="72"/>
      <c r="BB1003" s="72"/>
      <c r="BC1003" s="72"/>
      <c r="BD1003" s="72"/>
      <c r="BE1003" s="72"/>
      <c r="BF1003" s="72"/>
      <c r="BG1003" s="72"/>
      <c r="BH1003" s="78"/>
      <c r="BI1003" s="72"/>
      <c r="BJ1003" s="72"/>
    </row>
  </sheetData>
  <sheetProtection password="9BEC" sheet="1" objects="1" scenarios="1"/>
  <mergeCells count="8">
    <mergeCell ref="BB1:BG1"/>
    <mergeCell ref="BH1:BH2"/>
    <mergeCell ref="A1:A2"/>
    <mergeCell ref="B1:B2"/>
    <mergeCell ref="C1:C2"/>
    <mergeCell ref="D1:D2"/>
    <mergeCell ref="E1:AY1"/>
    <mergeCell ref="AZ1:BA1"/>
  </mergeCells>
  <pageMargins left="1" right="1" top="1" bottom="1" header="0" footer="0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Anakavoor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2021-11-01T10:36:16Z</dcterms:created>
  <dcterms:modified xsi:type="dcterms:W3CDTF">2021-11-01T10:36:17Z</dcterms:modified>
</cp:coreProperties>
</file>