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Vembakkam" sheetId="1" r:id="rId1"/>
  </sheets>
  <calcPr calcId="124519"/>
</workbook>
</file>

<file path=xl/calcChain.xml><?xml version="1.0" encoding="utf-8"?>
<calcChain xmlns="http://schemas.openxmlformats.org/spreadsheetml/2006/main">
  <c r="BQ141" i="1"/>
  <c r="BQ140"/>
  <c r="BQ139"/>
  <c r="BQ138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T136"/>
  <c r="AS136"/>
  <c r="AR136"/>
  <c r="AP136"/>
  <c r="AO136"/>
  <c r="AN136"/>
  <c r="AM136"/>
  <c r="AL136"/>
  <c r="AK136"/>
  <c r="AJ136"/>
  <c r="AH136"/>
  <c r="AG136"/>
  <c r="AF136"/>
  <c r="AE136"/>
  <c r="AD136"/>
  <c r="AC136"/>
  <c r="AB136"/>
  <c r="AA136"/>
  <c r="Z136"/>
  <c r="Y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BQ136" s="1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T135"/>
  <c r="AS135"/>
  <c r="AR135"/>
  <c r="AP135"/>
  <c r="AO135"/>
  <c r="AN135"/>
  <c r="AM135"/>
  <c r="AL135"/>
  <c r="AK135"/>
  <c r="AJ135"/>
  <c r="AH135"/>
  <c r="AG135"/>
  <c r="AF135"/>
  <c r="AE135"/>
  <c r="AD135"/>
  <c r="AC135"/>
  <c r="AB135"/>
  <c r="AA135"/>
  <c r="Z135"/>
  <c r="Y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BQ135" s="1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BQ133" s="1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BQ132" s="1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BQ130" s="1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BQ129" s="1"/>
  <c r="BQ125"/>
  <c r="BQ124"/>
  <c r="BQ123"/>
  <c r="BQ121"/>
  <c r="BQ120"/>
  <c r="BQ119"/>
  <c r="BQ118"/>
  <c r="BQ117"/>
  <c r="BQ116"/>
  <c r="BQ115"/>
  <c r="BQ114"/>
  <c r="BQ112"/>
  <c r="BQ111"/>
  <c r="BQ109"/>
  <c r="BQ108"/>
  <c r="BQ107"/>
  <c r="BQ106"/>
  <c r="BQ105"/>
  <c r="BQ103"/>
  <c r="BQ102"/>
  <c r="BQ101"/>
  <c r="BQ100"/>
  <c r="BQ99"/>
  <c r="BQ97"/>
  <c r="BQ96"/>
  <c r="BQ95"/>
  <c r="BQ94"/>
  <c r="BQ93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BQ91" s="1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BQ90" s="1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BQ89" s="1"/>
  <c r="BQ87"/>
  <c r="BQ86"/>
  <c r="BQ85"/>
  <c r="BQ84"/>
  <c r="BQ83"/>
  <c r="BQ82"/>
  <c r="BQ81"/>
  <c r="BQ80"/>
  <c r="BQ79"/>
  <c r="BQ78"/>
  <c r="BQ76"/>
  <c r="BQ75"/>
  <c r="BQ74"/>
  <c r="BQ73"/>
  <c r="BQ72"/>
  <c r="BQ71"/>
  <c r="BQ70"/>
  <c r="BQ69"/>
  <c r="BQ68"/>
  <c r="BQ67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BQ64" s="1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Q63" s="1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BQ62" s="1"/>
  <c r="BQ61"/>
  <c r="BQ60"/>
  <c r="BQ59"/>
  <c r="BQ58"/>
  <c r="BQ57"/>
  <c r="BQ56"/>
  <c r="BQ54"/>
  <c r="BQ53"/>
  <c r="BQ52"/>
  <c r="BQ50"/>
  <c r="BQ49"/>
  <c r="BQ48"/>
  <c r="BQ46"/>
  <c r="BQ45"/>
  <c r="BQ44"/>
  <c r="BQ42"/>
  <c r="BQ41"/>
  <c r="BQ39"/>
  <c r="BQ38"/>
  <c r="BQ37"/>
  <c r="BQ35"/>
  <c r="BQ34"/>
  <c r="BQ33"/>
  <c r="BQ32"/>
  <c r="BQ31"/>
  <c r="BQ30"/>
  <c r="BQ29"/>
  <c r="BQ22"/>
  <c r="BQ21"/>
  <c r="BQ20"/>
  <c r="BQ19"/>
  <c r="BQ18"/>
  <c r="BQ17"/>
  <c r="BQ16"/>
  <c r="BQ15"/>
  <c r="BQ14"/>
  <c r="BQ13"/>
  <c r="BQ12"/>
  <c r="BQ11"/>
  <c r="BQ10"/>
  <c r="BQ9"/>
  <c r="BQ8"/>
  <c r="BQ7"/>
  <c r="BQ6"/>
  <c r="BQ5"/>
</calcChain>
</file>

<file path=xl/sharedStrings.xml><?xml version="1.0" encoding="utf-8"?>
<sst xmlns="http://schemas.openxmlformats.org/spreadsheetml/2006/main" count="634" uniqueCount="258">
  <si>
    <t>S No</t>
  </si>
  <si>
    <t>Key CWRM Parameter</t>
  </si>
  <si>
    <t>Unit</t>
  </si>
  <si>
    <t>Climate Vulnerability Indicator</t>
  </si>
  <si>
    <t xml:space="preserve">Type 1 </t>
  </si>
  <si>
    <t>Type 3</t>
  </si>
  <si>
    <t>Type 4</t>
  </si>
  <si>
    <t>Type 5</t>
  </si>
  <si>
    <t>Block Total</t>
  </si>
  <si>
    <t>Abdullapuram</t>
  </si>
  <si>
    <t>Alividithangi</t>
  </si>
  <si>
    <t>Ariyur</t>
  </si>
  <si>
    <t>Brahmadesam</t>
  </si>
  <si>
    <t>Elacheri</t>
  </si>
  <si>
    <t>Hariharapakkam</t>
  </si>
  <si>
    <t>Kaganam</t>
  </si>
  <si>
    <t>Moonjurpattu</t>
  </si>
  <si>
    <t>Narasamangalam</t>
  </si>
  <si>
    <t>Cheyyanur</t>
  </si>
  <si>
    <t>Sirunallur</t>
  </si>
  <si>
    <t>Umaiyalpuram</t>
  </si>
  <si>
    <t>Pillanthangal</t>
  </si>
  <si>
    <t>Sodiyambakkam</t>
  </si>
  <si>
    <t>Punnai</t>
  </si>
  <si>
    <t>Karanthai</t>
  </si>
  <si>
    <t>Kundiyanthandalam</t>
  </si>
  <si>
    <t>Kuthanur</t>
  </si>
  <si>
    <t>Mamandur</t>
  </si>
  <si>
    <t>Ukkamperumbakkam</t>
  </si>
  <si>
    <t>Sumangali</t>
  </si>
  <si>
    <t>Nemili</t>
  </si>
  <si>
    <t>Mangal</t>
  </si>
  <si>
    <t>Mathur</t>
  </si>
  <si>
    <t>Pallavaram</t>
  </si>
  <si>
    <t>Panamugai</t>
  </si>
  <si>
    <t>Perungattur</t>
  </si>
  <si>
    <t>Natteri</t>
  </si>
  <si>
    <t>Suruttal</t>
  </si>
  <si>
    <t>Pavoor</t>
  </si>
  <si>
    <t>thenkalani</t>
  </si>
  <si>
    <t>thennampattu</t>
  </si>
  <si>
    <t>Thirupanangadu</t>
  </si>
  <si>
    <t>Vadailuppai</t>
  </si>
  <si>
    <t>Vadamanapakkam</t>
  </si>
  <si>
    <t>Vayalathur</t>
  </si>
  <si>
    <t>Vengalathur</t>
  </si>
  <si>
    <t>Vembakkam</t>
  </si>
  <si>
    <t>Alinjalpattu</t>
  </si>
  <si>
    <t>Arasanipalai</t>
  </si>
  <si>
    <t>Arasankuppam</t>
  </si>
  <si>
    <t>Chithathur</t>
  </si>
  <si>
    <t>Cholavaram</t>
  </si>
  <si>
    <t>Hasanampettai</t>
  </si>
  <si>
    <t>Kilnayakanpalayam</t>
  </si>
  <si>
    <t>Kizhnelli</t>
  </si>
  <si>
    <t>Kodayambakkam</t>
  </si>
  <si>
    <t>Moranam</t>
  </si>
  <si>
    <t>Namandi</t>
  </si>
  <si>
    <t>Perunmanthangal</t>
  </si>
  <si>
    <t>Poonaithangal</t>
  </si>
  <si>
    <t>Pudupalayam</t>
  </si>
  <si>
    <t>Pulivalam</t>
  </si>
  <si>
    <t>Pullavakkam</t>
  </si>
  <si>
    <t>Sattuvanthangal</t>
  </si>
  <si>
    <t>Mennalur</t>
  </si>
  <si>
    <t>Randam</t>
  </si>
  <si>
    <t>Sirunavelpet</t>
  </si>
  <si>
    <t>Thiruppanamur</t>
  </si>
  <si>
    <t>Vadakalpakkam</t>
  </si>
  <si>
    <t>Velliakulam</t>
  </si>
  <si>
    <t>Siruvanjipattu</t>
  </si>
  <si>
    <t>Irumaram</t>
  </si>
  <si>
    <t>Dusi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</si>
  <si>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</si>
  <si>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</si>
  <si>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</si>
  <si>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</si>
  <si>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</si>
  <si>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</si>
  <si>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</si>
  <si>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</si>
  <si>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</si>
  <si>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</si>
  <si>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</si>
  <si>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</si>
  <si>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</si>
  <si>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</si>
  <si>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</si>
  <si>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</si>
  <si>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</si>
  <si>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</si>
  <si>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</si>
  <si>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</si>
  <si>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</si>
  <si>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</si>
  <si>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</si>
  <si>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</si>
  <si>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</si>
  <si>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</si>
  <si>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</si>
  <si>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</si>
  <si>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</si>
  <si>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</si>
  <si>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</si>
  <si>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</si>
  <si>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</si>
  <si>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</si>
  <si>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</si>
  <si>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</si>
  <si>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</si>
  <si>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</si>
  <si>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</si>
  <si>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</si>
  <si>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</si>
  <si>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Semi - Critical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</si>
  <si>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</si>
  <si>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</si>
  <si>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</si>
  <si>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</si>
  <si>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</si>
  <si>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</si>
  <si>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</si>
  <si>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</si>
  <si>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</si>
  <si>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</si>
  <si>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</si>
  <si>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</si>
  <si>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</si>
  <si>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</si>
  <si>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</si>
  <si>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</si>
  <si>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</si>
  <si>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</si>
  <si>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</si>
  <si>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</si>
  <si>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</si>
  <si>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</si>
  <si>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</si>
  <si>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</si>
  <si>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</si>
  <si>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</si>
  <si>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</si>
  <si>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</si>
  <si>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</si>
  <si>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</si>
  <si>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</si>
  <si>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</si>
  <si>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</si>
  <si>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</si>
  <si>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</si>
  <si>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</si>
  <si>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</si>
  <si>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</si>
  <si>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</si>
  <si>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</si>
  <si>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</si>
  <si>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</si>
  <si>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</si>
  <si>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</si>
  <si>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</si>
  <si>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</si>
  <si>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</si>
  <si>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</si>
  <si>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</si>
  <si>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</si>
  <si>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</si>
  <si>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</si>
  <si>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</si>
  <si>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</si>
  <si>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</si>
  <si>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</si>
  <si>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</si>
  <si>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</si>
  <si>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</si>
  <si>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</si>
  <si>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</si>
  <si>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</si>
  <si>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</si>
  <si>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</si>
  <si>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</si>
  <si>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</si>
  <si>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</si>
  <si>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</si>
  <si>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</si>
  <si>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</si>
  <si>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</si>
  <si>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</si>
  <si>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</si>
  <si>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</si>
  <si>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</si>
  <si>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</si>
  <si>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</si>
  <si>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</si>
  <si>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</si>
  <si>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</si>
  <si>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</si>
  <si>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</si>
  <si>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</si>
  <si>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</si>
  <si>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</si>
  <si>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</si>
  <si>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</si>
  <si>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</si>
  <si>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</si>
  <si>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</si>
  <si>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</si>
  <si>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</si>
  <si>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</si>
  <si>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</si>
  <si>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</si>
  <si>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</si>
  <si>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</si>
  <si>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</si>
  <si>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</si>
  <si>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</si>
  <si>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</si>
  <si>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</si>
  <si>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</si>
  <si>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</si>
  <si>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</si>
  <si>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</si>
  <si>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</si>
  <si>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</si>
  <si>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</si>
  <si>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</si>
  <si>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</si>
  <si>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</si>
  <si>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</si>
  <si>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</si>
  <si>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</si>
  <si>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</si>
  <si>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</si>
  <si>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</si>
  <si>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</si>
  <si>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Moderate</t>
  </si>
  <si>
    <t>High</t>
  </si>
  <si>
    <t>Low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</si>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</sst>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numFmts count="1">
    <numFmt numFmtId="164" formatCode="0\ &quot;Ha&quot;"/>
  </numFmts>
  <fonts count="7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2" fillId="0" borderId="2" xfId="0" applyNumberFormat="1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2" fontId="2" fillId="0" borderId="5" xfId="0" applyNumberFormat="1" applyFont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6" xfId="0" applyFont="1" applyBorder="1"/>
    <xf numFmtId="0" fontId="2" fillId="0" borderId="5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" fontId="2" fillId="0" borderId="5" xfId="0" applyNumberFormat="1" applyFont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/>
    <xf numFmtId="1" fontId="4" fillId="2" borderId="5" xfId="0" applyNumberFormat="1" applyFont="1" applyFill="1" applyBorder="1"/>
    <xf numFmtId="164" fontId="4" fillId="2" borderId="5" xfId="0" applyNumberFormat="1" applyFont="1" applyFill="1" applyBorder="1" applyAlignment="1"/>
    <xf numFmtId="1" fontId="2" fillId="3" borderId="5" xfId="0" applyNumberFormat="1" applyFont="1" applyFill="1" applyBorder="1"/>
    <xf numFmtId="1" fontId="4" fillId="0" borderId="0" xfId="0" applyNumberFormat="1" applyFont="1"/>
    <xf numFmtId="1" fontId="6" fillId="4" borderId="5" xfId="0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vertical="center" wrapText="1"/>
    </xf>
    <xf numFmtId="1" fontId="4" fillId="0" borderId="5" xfId="0" applyNumberFormat="1" applyFont="1" applyBorder="1" applyAlignment="1"/>
    <xf numFmtId="164" fontId="4" fillId="0" borderId="5" xfId="0" applyNumberFormat="1" applyFont="1" applyBorder="1" applyAlignment="1">
      <alignment horizontal="right"/>
    </xf>
    <xf numFmtId="1" fontId="4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right"/>
    </xf>
    <xf numFmtId="1" fontId="4" fillId="0" borderId="5" xfId="0" applyNumberFormat="1" applyFont="1" applyBorder="1" applyAlignment="1">
      <alignment horizontal="right" wrapText="1"/>
    </xf>
    <xf numFmtId="1" fontId="4" fillId="0" borderId="5" xfId="0" applyNumberFormat="1" applyFont="1" applyBorder="1" applyAlignment="1">
      <alignment horizontal="right"/>
    </xf>
    <xf numFmtId="1" fontId="4" fillId="2" borderId="5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2" fontId="6" fillId="4" borderId="5" xfId="0" applyNumberFormat="1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right" wrapText="1"/>
    </xf>
    <xf numFmtId="9" fontId="4" fillId="0" borderId="5" xfId="0" applyNumberFormat="1" applyFont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9" fontId="4" fillId="2" borderId="5" xfId="0" applyNumberFormat="1" applyFont="1" applyFill="1" applyBorder="1" applyAlignment="1">
      <alignment horizontal="right" wrapText="1"/>
    </xf>
    <xf numFmtId="9" fontId="4" fillId="2" borderId="5" xfId="0" applyNumberFormat="1" applyFont="1" applyFill="1" applyBorder="1" applyAlignment="1">
      <alignment horizontal="right"/>
    </xf>
    <xf numFmtId="10" fontId="4" fillId="2" borderId="5" xfId="0" applyNumberFormat="1" applyFont="1" applyFill="1" applyBorder="1" applyAlignment="1">
      <alignment horizontal="right" wrapText="1"/>
    </xf>
    <xf numFmtId="9" fontId="2" fillId="3" borderId="5" xfId="0" applyNumberFormat="1" applyFont="1" applyFill="1" applyBorder="1"/>
    <xf numFmtId="9" fontId="4" fillId="0" borderId="0" xfId="0" applyNumberFormat="1" applyFont="1" applyAlignment="1">
      <alignment horizontal="right" wrapText="1"/>
    </xf>
    <xf numFmtId="0" fontId="6" fillId="4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wrapText="1"/>
    </xf>
    <xf numFmtId="2" fontId="4" fillId="2" borderId="5" xfId="0" applyNumberFormat="1" applyFont="1" applyFill="1" applyBorder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right" wrapText="1"/>
    </xf>
    <xf numFmtId="1" fontId="6" fillId="3" borderId="5" xfId="0" applyNumberFormat="1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right" wrapText="1"/>
    </xf>
    <xf numFmtId="1" fontId="2" fillId="3" borderId="5" xfId="0" applyNumberFormat="1" applyFont="1" applyFill="1" applyBorder="1" applyAlignment="1">
      <alignment horizontal="right"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vertical="center" wrapText="1"/>
    </xf>
    <xf numFmtId="3" fontId="4" fillId="0" borderId="5" xfId="0" applyNumberFormat="1" applyFont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2" borderId="5" xfId="0" applyNumberFormat="1" applyFont="1" applyFill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6" fillId="5" borderId="5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right"/>
    </xf>
    <xf numFmtId="0" fontId="4" fillId="5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/>
    <xf numFmtId="3" fontId="4" fillId="5" borderId="5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right"/>
    </xf>
    <xf numFmtId="9" fontId="4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4" fontId="4" fillId="0" borderId="5" xfId="0" applyNumberFormat="1" applyFont="1" applyBorder="1" applyAlignment="1">
      <alignment horizontal="right" wrapText="1"/>
    </xf>
    <xf numFmtId="4" fontId="4" fillId="2" borderId="5" xfId="0" applyNumberFormat="1" applyFont="1" applyFill="1" applyBorder="1" applyAlignment="1">
      <alignment horizontal="right" wrapText="1"/>
    </xf>
    <xf numFmtId="4" fontId="4" fillId="0" borderId="5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6" fillId="6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/>
    <xf numFmtId="4" fontId="4" fillId="0" borderId="5" xfId="0" applyNumberFormat="1" applyFont="1" applyBorder="1" applyAlignment="1"/>
    <xf numFmtId="1" fontId="4" fillId="0" borderId="0" xfId="0" applyNumberFormat="1" applyFont="1" applyAlignment="1"/>
    <xf numFmtId="3" fontId="6" fillId="6" borderId="5" xfId="0" applyNumberFormat="1" applyFont="1" applyFill="1" applyBorder="1" applyAlignment="1">
      <alignment horizontal="center" vertical="center" wrapText="1"/>
    </xf>
    <xf numFmtId="9" fontId="4" fillId="6" borderId="5" xfId="0" applyNumberFormat="1" applyFont="1" applyFill="1" applyBorder="1" applyAlignment="1">
      <alignment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9" fontId="5" fillId="6" borderId="5" xfId="0" applyNumberFormat="1" applyFont="1" applyFill="1" applyBorder="1" applyAlignment="1">
      <alignment vertical="center" wrapText="1"/>
    </xf>
    <xf numFmtId="9" fontId="4" fillId="2" borderId="5" xfId="0" applyNumberFormat="1" applyFont="1" applyFill="1" applyBorder="1" applyAlignment="1">
      <alignment vertical="center" wrapText="1"/>
    </xf>
    <xf numFmtId="9" fontId="4" fillId="2" borderId="5" xfId="0" applyNumberFormat="1" applyFont="1" applyFill="1" applyBorder="1"/>
    <xf numFmtId="9" fontId="4" fillId="0" borderId="5" xfId="0" applyNumberFormat="1" applyFont="1" applyBorder="1"/>
    <xf numFmtId="9" fontId="6" fillId="6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9" fontId="4" fillId="3" borderId="5" xfId="0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Alignment="1"/>
    <xf numFmtId="2" fontId="4" fillId="2" borderId="5" xfId="0" applyNumberFormat="1" applyFont="1" applyFill="1" applyBorder="1" applyAlignment="1"/>
    <xf numFmtId="1" fontId="4" fillId="6" borderId="5" xfId="0" applyNumberFormat="1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2" fontId="4" fillId="2" borderId="0" xfId="0" applyNumberFormat="1" applyFont="1" applyFill="1" applyAlignment="1"/>
    <xf numFmtId="0" fontId="2" fillId="3" borderId="5" xfId="0" applyFont="1" applyFill="1" applyBorder="1" applyAlignment="1"/>
    <xf numFmtId="9" fontId="4" fillId="0" borderId="0" xfId="0" applyNumberFormat="1" applyFont="1" applyAlignment="1"/>
    <xf numFmtId="9" fontId="2" fillId="3" borderId="5" xfId="0" applyNumberFormat="1" applyFont="1" applyFill="1" applyBorder="1" applyAlignment="1"/>
    <xf numFmtId="2" fontId="2" fillId="3" borderId="5" xfId="0" applyNumberFormat="1" applyFont="1" applyFill="1" applyBorder="1" applyAlignment="1"/>
    <xf numFmtId="0" fontId="4" fillId="0" borderId="0" xfId="0" applyFont="1" applyAlignment="1">
      <alignment vertical="center" wrapText="1"/>
    </xf>
    <xf numFmtId="0" fontId="2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7">
    <outlinePr summaryBelow="0" summaryRight="0"/>
  </sheetPr>
  <dimension ref="A1:BS1003"/>
  <sheetViews>
    <sheetView tabSelected="1" workbookViewId="0">
      <pane xSplit="2" topLeftCell="C1" activePane="topRight" state="frozen"/>
      <selection pane="topRight" activeCell="D1" sqref="D1:D2"/>
    </sheetView>
  </sheetViews>
  <sheetFormatPr defaultColWidth="14.44140625" defaultRowHeight="15" customHeight="1"/>
  <cols>
    <col min="1" max="1" width="14.44140625" style="10"/>
    <col min="2" max="2" width="50.5546875" style="10" customWidth="1"/>
    <col min="3" max="4" width="16.5546875" style="10" customWidth="1"/>
    <col min="5" max="71" width="10.33203125" style="10" customWidth="1"/>
    <col min="72" max="16384" width="14.44140625" style="10"/>
  </cols>
  <sheetData>
    <row r="1" spans="1:7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 t="s">
        <v>5</v>
      </c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6"/>
      <c r="BN1" s="4" t="s">
        <v>6</v>
      </c>
      <c r="BO1" s="6"/>
      <c r="BP1" s="7" t="s">
        <v>7</v>
      </c>
      <c r="BQ1" s="8" t="s">
        <v>8</v>
      </c>
      <c r="BR1" s="9"/>
      <c r="BS1" s="9"/>
    </row>
    <row r="2" spans="1:71" ht="47.25" customHeight="1">
      <c r="A2" s="11"/>
      <c r="B2" s="11"/>
      <c r="C2" s="11"/>
      <c r="D2" s="11"/>
      <c r="E2" s="12" t="s">
        <v>9</v>
      </c>
      <c r="F2" s="12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12" t="s">
        <v>15</v>
      </c>
      <c r="L2" s="12" t="s">
        <v>16</v>
      </c>
      <c r="M2" s="12" t="s">
        <v>17</v>
      </c>
      <c r="N2" s="12" t="s">
        <v>18</v>
      </c>
      <c r="O2" s="12" t="s">
        <v>19</v>
      </c>
      <c r="P2" s="12" t="s">
        <v>20</v>
      </c>
      <c r="Q2" s="12" t="s">
        <v>21</v>
      </c>
      <c r="R2" s="12" t="s">
        <v>22</v>
      </c>
      <c r="S2" s="13" t="s">
        <v>23</v>
      </c>
      <c r="T2" s="13" t="s">
        <v>24</v>
      </c>
      <c r="U2" s="13" t="s">
        <v>25</v>
      </c>
      <c r="V2" s="13" t="s">
        <v>26</v>
      </c>
      <c r="W2" s="13" t="s">
        <v>27</v>
      </c>
      <c r="X2" s="13" t="s">
        <v>28</v>
      </c>
      <c r="Y2" s="13" t="s">
        <v>29</v>
      </c>
      <c r="Z2" s="12" t="s">
        <v>30</v>
      </c>
      <c r="AA2" s="12" t="s">
        <v>31</v>
      </c>
      <c r="AB2" s="12" t="s">
        <v>32</v>
      </c>
      <c r="AC2" s="12" t="s">
        <v>33</v>
      </c>
      <c r="AD2" s="12" t="s">
        <v>34</v>
      </c>
      <c r="AE2" s="12" t="s">
        <v>35</v>
      </c>
      <c r="AF2" s="12" t="s">
        <v>36</v>
      </c>
      <c r="AG2" s="12" t="s">
        <v>37</v>
      </c>
      <c r="AH2" s="12" t="s">
        <v>38</v>
      </c>
      <c r="AI2" s="12" t="s">
        <v>39</v>
      </c>
      <c r="AJ2" s="12" t="s">
        <v>40</v>
      </c>
      <c r="AK2" s="12" t="s">
        <v>41</v>
      </c>
      <c r="AL2" s="12" t="s">
        <v>42</v>
      </c>
      <c r="AM2" s="12" t="s">
        <v>43</v>
      </c>
      <c r="AN2" s="12" t="s">
        <v>44</v>
      </c>
      <c r="AO2" s="12" t="s">
        <v>45</v>
      </c>
      <c r="AP2" s="12" t="s">
        <v>46</v>
      </c>
      <c r="AQ2" s="12" t="s">
        <v>47</v>
      </c>
      <c r="AR2" s="12" t="s">
        <v>48</v>
      </c>
      <c r="AS2" s="12" t="s">
        <v>49</v>
      </c>
      <c r="AT2" s="12" t="s">
        <v>50</v>
      </c>
      <c r="AU2" s="12" t="s">
        <v>51</v>
      </c>
      <c r="AV2" s="12" t="s">
        <v>52</v>
      </c>
      <c r="AW2" s="12" t="s">
        <v>53</v>
      </c>
      <c r="AX2" s="12" t="s">
        <v>54</v>
      </c>
      <c r="AY2" s="12" t="s">
        <v>55</v>
      </c>
      <c r="AZ2" s="12" t="s">
        <v>56</v>
      </c>
      <c r="BA2" s="12" t="s">
        <v>57</v>
      </c>
      <c r="BB2" s="12" t="s">
        <v>58</v>
      </c>
      <c r="BC2" s="12" t="s">
        <v>59</v>
      </c>
      <c r="BD2" s="12" t="s">
        <v>60</v>
      </c>
      <c r="BE2" s="13" t="s">
        <v>61</v>
      </c>
      <c r="BF2" s="13" t="s">
        <v>62</v>
      </c>
      <c r="BG2" s="13" t="s">
        <v>63</v>
      </c>
      <c r="BH2" s="13" t="s">
        <v>64</v>
      </c>
      <c r="BI2" s="13" t="s">
        <v>65</v>
      </c>
      <c r="BJ2" s="13" t="s">
        <v>66</v>
      </c>
      <c r="BK2" s="13" t="s">
        <v>67</v>
      </c>
      <c r="BL2" s="12" t="s">
        <v>68</v>
      </c>
      <c r="BM2" s="12" t="s">
        <v>69</v>
      </c>
      <c r="BN2" s="12" t="s">
        <v>70</v>
      </c>
      <c r="BO2" s="12" t="s">
        <v>71</v>
      </c>
      <c r="BP2" s="12" t="s">
        <v>72</v>
      </c>
      <c r="BQ2" s="11"/>
      <c r="BR2" s="14"/>
      <c r="BS2" s="14"/>
    </row>
    <row r="3" spans="1:71" ht="15.75" customHeight="1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15">
        <v>12</v>
      </c>
      <c r="M3" s="15">
        <v>13</v>
      </c>
      <c r="N3" s="15">
        <v>14</v>
      </c>
      <c r="O3" s="15">
        <v>15</v>
      </c>
      <c r="P3" s="15">
        <v>16</v>
      </c>
      <c r="Q3" s="15">
        <v>17</v>
      </c>
      <c r="R3" s="15">
        <v>18</v>
      </c>
      <c r="S3" s="15">
        <v>19</v>
      </c>
      <c r="T3" s="15">
        <v>20</v>
      </c>
      <c r="U3" s="15">
        <v>21</v>
      </c>
      <c r="V3" s="15">
        <v>22</v>
      </c>
      <c r="W3" s="15">
        <v>23</v>
      </c>
      <c r="X3" s="15">
        <v>24</v>
      </c>
      <c r="Y3" s="15">
        <v>25</v>
      </c>
      <c r="Z3" s="15">
        <v>26</v>
      </c>
      <c r="AA3" s="15">
        <v>27</v>
      </c>
      <c r="AB3" s="15">
        <v>28</v>
      </c>
      <c r="AC3" s="15">
        <v>29</v>
      </c>
      <c r="AD3" s="15">
        <v>30</v>
      </c>
      <c r="AE3" s="15">
        <v>31</v>
      </c>
      <c r="AF3" s="15">
        <v>32</v>
      </c>
      <c r="AG3" s="15">
        <v>33</v>
      </c>
      <c r="AH3" s="15">
        <v>34</v>
      </c>
      <c r="AI3" s="15">
        <v>35</v>
      </c>
      <c r="AJ3" s="15">
        <v>36</v>
      </c>
      <c r="AK3" s="15">
        <v>37</v>
      </c>
      <c r="AL3" s="15">
        <v>38</v>
      </c>
      <c r="AM3" s="15">
        <v>39</v>
      </c>
      <c r="AN3" s="15">
        <v>40</v>
      </c>
      <c r="AO3" s="15">
        <v>41</v>
      </c>
      <c r="AP3" s="15">
        <v>42</v>
      </c>
      <c r="AQ3" s="15">
        <v>43</v>
      </c>
      <c r="AR3" s="15">
        <v>44</v>
      </c>
      <c r="AS3" s="15">
        <v>45</v>
      </c>
      <c r="AT3" s="15">
        <v>46</v>
      </c>
      <c r="AU3" s="15">
        <v>47</v>
      </c>
      <c r="AV3" s="15">
        <v>48</v>
      </c>
      <c r="AW3" s="15">
        <v>49</v>
      </c>
      <c r="AX3" s="15">
        <v>50</v>
      </c>
      <c r="AY3" s="15">
        <v>51</v>
      </c>
      <c r="AZ3" s="15">
        <v>52</v>
      </c>
      <c r="BA3" s="15">
        <v>53</v>
      </c>
      <c r="BB3" s="15">
        <v>54</v>
      </c>
      <c r="BC3" s="15">
        <v>55</v>
      </c>
      <c r="BD3" s="15">
        <v>56</v>
      </c>
      <c r="BE3" s="15">
        <v>57</v>
      </c>
      <c r="BF3" s="15">
        <v>58</v>
      </c>
      <c r="BG3" s="15">
        <v>59</v>
      </c>
      <c r="BH3" s="15">
        <v>60</v>
      </c>
      <c r="BI3" s="16">
        <v>61</v>
      </c>
      <c r="BJ3" s="16">
        <v>62</v>
      </c>
      <c r="BK3" s="16">
        <v>63</v>
      </c>
      <c r="BL3" s="17">
        <v>64</v>
      </c>
      <c r="BM3" s="17">
        <v>65</v>
      </c>
      <c r="BN3" s="17">
        <v>66</v>
      </c>
      <c r="BO3" s="17">
        <v>67</v>
      </c>
      <c r="BP3" s="17">
        <v>68</v>
      </c>
      <c r="BQ3" s="18">
        <v>69</v>
      </c>
      <c r="BR3" s="19"/>
      <c r="BS3" s="19"/>
    </row>
    <row r="4" spans="1:71" ht="15.75" customHeight="1">
      <c r="A4" s="20"/>
      <c r="B4" s="21" t="s">
        <v>73</v>
      </c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24"/>
      <c r="U4" s="25"/>
      <c r="V4" s="24"/>
      <c r="W4" s="24"/>
      <c r="X4" s="24"/>
      <c r="Y4" s="24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4"/>
      <c r="BF4" s="24"/>
      <c r="BG4" s="25"/>
      <c r="BH4" s="24"/>
      <c r="BI4" s="24"/>
      <c r="BJ4" s="24"/>
      <c r="BK4" s="24"/>
      <c r="BL4" s="23"/>
      <c r="BM4" s="23"/>
      <c r="BN4" s="23"/>
      <c r="BO4" s="23"/>
      <c r="BP4" s="23"/>
      <c r="BQ4" s="26"/>
      <c r="BR4" s="27"/>
      <c r="BS4" s="27"/>
    </row>
    <row r="5" spans="1:71" ht="15.75" customHeight="1">
      <c r="A5" s="28">
        <v>1</v>
      </c>
      <c r="B5" s="29" t="s">
        <v>74</v>
      </c>
      <c r="C5" s="22" t="s">
        <v>75</v>
      </c>
      <c r="D5" s="22" t="s">
        <v>76</v>
      </c>
      <c r="E5" s="30">
        <v>127</v>
      </c>
      <c r="F5" s="30">
        <v>1364</v>
      </c>
      <c r="G5" s="30">
        <v>323.06</v>
      </c>
      <c r="H5" s="31">
        <v>719</v>
      </c>
      <c r="I5" s="30">
        <v>432</v>
      </c>
      <c r="J5" s="30">
        <v>332</v>
      </c>
      <c r="K5" s="30">
        <v>452</v>
      </c>
      <c r="L5" s="30">
        <v>172</v>
      </c>
      <c r="M5" s="31">
        <v>179</v>
      </c>
      <c r="N5" s="30">
        <v>250</v>
      </c>
      <c r="O5" s="31">
        <v>112</v>
      </c>
      <c r="P5" s="30">
        <v>256</v>
      </c>
      <c r="Q5" s="30">
        <v>481</v>
      </c>
      <c r="R5" s="30">
        <v>261</v>
      </c>
      <c r="S5" s="32">
        <v>234</v>
      </c>
      <c r="T5" s="32">
        <v>462</v>
      </c>
      <c r="U5" s="33">
        <v>342</v>
      </c>
      <c r="V5" s="32">
        <v>1147</v>
      </c>
      <c r="W5" s="32">
        <v>620</v>
      </c>
      <c r="X5" s="32">
        <v>274</v>
      </c>
      <c r="Y5" s="32">
        <v>536</v>
      </c>
      <c r="Z5" s="30">
        <v>115</v>
      </c>
      <c r="AA5" s="30">
        <v>314</v>
      </c>
      <c r="AB5" s="30">
        <v>604</v>
      </c>
      <c r="AC5" s="30">
        <v>252</v>
      </c>
      <c r="AD5" s="30">
        <v>393</v>
      </c>
      <c r="AE5" s="30">
        <v>957</v>
      </c>
      <c r="AF5" s="30">
        <v>1927</v>
      </c>
      <c r="AG5" s="30">
        <v>301</v>
      </c>
      <c r="AH5" s="30">
        <v>574.26</v>
      </c>
      <c r="AI5" s="30">
        <v>160</v>
      </c>
      <c r="AJ5" s="30">
        <v>554</v>
      </c>
      <c r="AK5" s="30">
        <v>623</v>
      </c>
      <c r="AL5" s="30">
        <v>555</v>
      </c>
      <c r="AM5" s="30">
        <v>640</v>
      </c>
      <c r="AN5" s="30">
        <v>108</v>
      </c>
      <c r="AO5" s="30">
        <v>627</v>
      </c>
      <c r="AP5" s="30">
        <v>914</v>
      </c>
      <c r="AQ5" s="30">
        <v>382</v>
      </c>
      <c r="AR5" s="30">
        <v>441</v>
      </c>
      <c r="AS5" s="30">
        <v>623</v>
      </c>
      <c r="AT5" s="31">
        <v>809</v>
      </c>
      <c r="AU5" s="30">
        <v>796</v>
      </c>
      <c r="AV5" s="30">
        <v>194</v>
      </c>
      <c r="AW5" s="30">
        <v>270</v>
      </c>
      <c r="AX5" s="30">
        <v>597</v>
      </c>
      <c r="AY5" s="31">
        <v>276</v>
      </c>
      <c r="AZ5" s="30">
        <v>933</v>
      </c>
      <c r="BA5" s="31">
        <v>816</v>
      </c>
      <c r="BB5" s="30">
        <v>350</v>
      </c>
      <c r="BC5" s="30">
        <v>181</v>
      </c>
      <c r="BD5" s="30">
        <v>352</v>
      </c>
      <c r="BE5" s="32">
        <v>375</v>
      </c>
      <c r="BF5" s="32">
        <v>600</v>
      </c>
      <c r="BG5" s="33">
        <v>397</v>
      </c>
      <c r="BH5" s="32">
        <v>456</v>
      </c>
      <c r="BI5" s="32">
        <v>1025</v>
      </c>
      <c r="BJ5" s="32">
        <v>583</v>
      </c>
      <c r="BK5" s="32">
        <v>981</v>
      </c>
      <c r="BL5" s="30">
        <v>472</v>
      </c>
      <c r="BM5" s="30">
        <v>451</v>
      </c>
      <c r="BN5" s="30">
        <v>251</v>
      </c>
      <c r="BO5" s="30">
        <v>473</v>
      </c>
      <c r="BP5" s="30">
        <v>1120</v>
      </c>
      <c r="BQ5" s="26">
        <f t="shared" ref="BQ5:BQ15" si="0">SUM(E5:BP5)</f>
        <v>32897.32</v>
      </c>
      <c r="BR5" s="27"/>
      <c r="BS5" s="27"/>
    </row>
    <row r="6" spans="1:71" ht="15.75" customHeight="1">
      <c r="A6" s="28">
        <v>2</v>
      </c>
      <c r="B6" s="29" t="s">
        <v>77</v>
      </c>
      <c r="C6" s="22" t="s">
        <v>78</v>
      </c>
      <c r="D6" s="22" t="s">
        <v>79</v>
      </c>
      <c r="E6" s="23">
        <v>1312</v>
      </c>
      <c r="F6" s="23">
        <v>2243</v>
      </c>
      <c r="G6" s="34">
        <v>445</v>
      </c>
      <c r="H6" s="35">
        <v>2865</v>
      </c>
      <c r="I6" s="23">
        <v>1065</v>
      </c>
      <c r="J6" s="23">
        <v>565</v>
      </c>
      <c r="K6" s="23">
        <v>384</v>
      </c>
      <c r="L6" s="23">
        <v>294</v>
      </c>
      <c r="M6" s="35">
        <v>856</v>
      </c>
      <c r="N6" s="23">
        <v>573</v>
      </c>
      <c r="O6" s="35">
        <v>267</v>
      </c>
      <c r="P6" s="23">
        <v>437</v>
      </c>
      <c r="Q6" s="23">
        <v>653</v>
      </c>
      <c r="R6" s="23">
        <v>599</v>
      </c>
      <c r="S6" s="24">
        <v>338</v>
      </c>
      <c r="T6" s="24">
        <v>451</v>
      </c>
      <c r="U6" s="36">
        <v>351</v>
      </c>
      <c r="V6" s="24">
        <v>1780</v>
      </c>
      <c r="W6" s="24">
        <v>2155</v>
      </c>
      <c r="X6" s="24">
        <v>597</v>
      </c>
      <c r="Y6" s="24">
        <v>804</v>
      </c>
      <c r="Z6" s="23">
        <v>301</v>
      </c>
      <c r="AA6" s="23">
        <v>377</v>
      </c>
      <c r="AB6" s="23">
        <v>1066</v>
      </c>
      <c r="AC6" s="23">
        <v>865</v>
      </c>
      <c r="AD6" s="23">
        <v>471</v>
      </c>
      <c r="AE6" s="23">
        <v>1839</v>
      </c>
      <c r="AF6" s="23">
        <v>2585</v>
      </c>
      <c r="AG6" s="23">
        <v>659</v>
      </c>
      <c r="AH6" s="34">
        <v>688</v>
      </c>
      <c r="AI6" s="23">
        <v>1199</v>
      </c>
      <c r="AJ6" s="23">
        <v>1184</v>
      </c>
      <c r="AK6" s="23">
        <v>870</v>
      </c>
      <c r="AL6" s="23">
        <v>1178</v>
      </c>
      <c r="AM6" s="23">
        <v>1335</v>
      </c>
      <c r="AN6" s="23">
        <v>257</v>
      </c>
      <c r="AO6" s="23">
        <v>1159</v>
      </c>
      <c r="AP6" s="23">
        <v>1573</v>
      </c>
      <c r="AQ6" s="23">
        <v>703</v>
      </c>
      <c r="AR6" s="23">
        <v>879</v>
      </c>
      <c r="AS6" s="23">
        <v>806</v>
      </c>
      <c r="AT6" s="35">
        <v>1410</v>
      </c>
      <c r="AU6" s="23">
        <v>958</v>
      </c>
      <c r="AV6" s="23">
        <v>1130</v>
      </c>
      <c r="AW6" s="23">
        <v>644</v>
      </c>
      <c r="AX6" s="23">
        <v>1101</v>
      </c>
      <c r="AY6" s="35">
        <v>675</v>
      </c>
      <c r="AZ6" s="23">
        <v>1505</v>
      </c>
      <c r="BA6" s="35">
        <v>2157</v>
      </c>
      <c r="BB6" s="23">
        <v>1190</v>
      </c>
      <c r="BC6" s="23">
        <v>315</v>
      </c>
      <c r="BD6" s="23">
        <v>462</v>
      </c>
      <c r="BE6" s="24">
        <v>741</v>
      </c>
      <c r="BF6" s="24">
        <v>923</v>
      </c>
      <c r="BG6" s="36">
        <v>719</v>
      </c>
      <c r="BH6" s="24">
        <v>1219</v>
      </c>
      <c r="BI6" s="24">
        <v>1578</v>
      </c>
      <c r="BJ6" s="24">
        <v>1140</v>
      </c>
      <c r="BK6" s="24">
        <v>1385</v>
      </c>
      <c r="BL6" s="23">
        <v>1222</v>
      </c>
      <c r="BM6" s="23">
        <v>665</v>
      </c>
      <c r="BN6" s="23">
        <v>460</v>
      </c>
      <c r="BO6" s="23">
        <v>543</v>
      </c>
      <c r="BP6" s="23">
        <v>2811</v>
      </c>
      <c r="BQ6" s="26">
        <f t="shared" si="0"/>
        <v>63981</v>
      </c>
      <c r="BR6" s="27"/>
      <c r="BS6" s="27"/>
    </row>
    <row r="7" spans="1:71" ht="15.75" customHeight="1">
      <c r="A7" s="28">
        <v>3</v>
      </c>
      <c r="B7" s="29" t="s">
        <v>80</v>
      </c>
      <c r="C7" s="22" t="s">
        <v>78</v>
      </c>
      <c r="D7" s="22" t="s">
        <v>79</v>
      </c>
      <c r="E7" s="23">
        <v>1282</v>
      </c>
      <c r="F7" s="23">
        <v>2251</v>
      </c>
      <c r="G7" s="34">
        <v>451</v>
      </c>
      <c r="H7" s="35">
        <v>2882</v>
      </c>
      <c r="I7" s="23">
        <v>1015</v>
      </c>
      <c r="J7" s="23">
        <v>529</v>
      </c>
      <c r="K7" s="23">
        <v>422</v>
      </c>
      <c r="L7" s="23">
        <v>283</v>
      </c>
      <c r="M7" s="35">
        <v>847</v>
      </c>
      <c r="N7" s="23">
        <v>606</v>
      </c>
      <c r="O7" s="35">
        <v>296</v>
      </c>
      <c r="P7" s="23">
        <v>447</v>
      </c>
      <c r="Q7" s="23">
        <v>655</v>
      </c>
      <c r="R7" s="23">
        <v>586</v>
      </c>
      <c r="S7" s="24">
        <v>369</v>
      </c>
      <c r="T7" s="24">
        <v>430</v>
      </c>
      <c r="U7" s="36">
        <v>352</v>
      </c>
      <c r="V7" s="24">
        <v>1729</v>
      </c>
      <c r="W7" s="24">
        <v>2132</v>
      </c>
      <c r="X7" s="24">
        <v>646</v>
      </c>
      <c r="Y7" s="24">
        <v>824</v>
      </c>
      <c r="Z7" s="23">
        <v>284</v>
      </c>
      <c r="AA7" s="23">
        <v>390</v>
      </c>
      <c r="AB7" s="23">
        <v>1081</v>
      </c>
      <c r="AC7" s="23">
        <v>878</v>
      </c>
      <c r="AD7" s="23">
        <v>497</v>
      </c>
      <c r="AE7" s="23">
        <v>1896</v>
      </c>
      <c r="AF7" s="23">
        <v>2481</v>
      </c>
      <c r="AG7" s="23">
        <v>607</v>
      </c>
      <c r="AH7" s="34">
        <v>682</v>
      </c>
      <c r="AI7" s="23">
        <v>1295</v>
      </c>
      <c r="AJ7" s="23">
        <v>1155</v>
      </c>
      <c r="AK7" s="23">
        <v>993</v>
      </c>
      <c r="AL7" s="23">
        <v>1185</v>
      </c>
      <c r="AM7" s="23">
        <v>1322</v>
      </c>
      <c r="AN7" s="23">
        <v>248</v>
      </c>
      <c r="AO7" s="23">
        <v>1156</v>
      </c>
      <c r="AP7" s="23">
        <v>1604</v>
      </c>
      <c r="AQ7" s="23">
        <v>734</v>
      </c>
      <c r="AR7" s="23">
        <v>865</v>
      </c>
      <c r="AS7" s="23">
        <v>838</v>
      </c>
      <c r="AT7" s="35">
        <v>1475</v>
      </c>
      <c r="AU7" s="23">
        <v>923</v>
      </c>
      <c r="AV7" s="23">
        <v>1097</v>
      </c>
      <c r="AW7" s="23">
        <v>671</v>
      </c>
      <c r="AX7" s="23">
        <v>1110</v>
      </c>
      <c r="AY7" s="35">
        <v>709</v>
      </c>
      <c r="AZ7" s="23">
        <v>1438</v>
      </c>
      <c r="BA7" s="35">
        <v>1084</v>
      </c>
      <c r="BB7" s="23">
        <v>1186</v>
      </c>
      <c r="BC7" s="23">
        <v>335</v>
      </c>
      <c r="BD7" s="23">
        <v>494</v>
      </c>
      <c r="BE7" s="24">
        <v>722</v>
      </c>
      <c r="BF7" s="24">
        <v>932</v>
      </c>
      <c r="BG7" s="36">
        <v>695</v>
      </c>
      <c r="BH7" s="24">
        <v>1245</v>
      </c>
      <c r="BI7" s="24">
        <v>1590</v>
      </c>
      <c r="BJ7" s="24">
        <v>1123</v>
      </c>
      <c r="BK7" s="24">
        <v>1396</v>
      </c>
      <c r="BL7" s="23">
        <v>1146</v>
      </c>
      <c r="BM7" s="23">
        <v>690</v>
      </c>
      <c r="BN7" s="23">
        <v>491</v>
      </c>
      <c r="BO7" s="23">
        <v>508</v>
      </c>
      <c r="BP7" s="23">
        <v>2766</v>
      </c>
      <c r="BQ7" s="26">
        <f t="shared" si="0"/>
        <v>63051</v>
      </c>
      <c r="BR7" s="27"/>
      <c r="BS7" s="27"/>
    </row>
    <row r="8" spans="1:71" ht="15.75" customHeight="1">
      <c r="A8" s="28">
        <v>4</v>
      </c>
      <c r="B8" s="29" t="s">
        <v>81</v>
      </c>
      <c r="C8" s="22" t="s">
        <v>78</v>
      </c>
      <c r="D8" s="22" t="s">
        <v>82</v>
      </c>
      <c r="E8" s="23">
        <v>2594</v>
      </c>
      <c r="F8" s="23">
        <v>4494</v>
      </c>
      <c r="G8" s="34">
        <v>896</v>
      </c>
      <c r="H8" s="35">
        <v>5747</v>
      </c>
      <c r="I8" s="23">
        <v>2080</v>
      </c>
      <c r="J8" s="23">
        <v>1094</v>
      </c>
      <c r="K8" s="23">
        <v>806</v>
      </c>
      <c r="L8" s="23">
        <v>577</v>
      </c>
      <c r="M8" s="35">
        <v>1703</v>
      </c>
      <c r="N8" s="23">
        <v>1179</v>
      </c>
      <c r="O8" s="35">
        <v>563</v>
      </c>
      <c r="P8" s="23">
        <v>884</v>
      </c>
      <c r="Q8" s="23">
        <v>1308</v>
      </c>
      <c r="R8" s="23">
        <v>1185</v>
      </c>
      <c r="S8" s="24">
        <v>707</v>
      </c>
      <c r="T8" s="24">
        <v>881</v>
      </c>
      <c r="U8" s="36">
        <v>703</v>
      </c>
      <c r="V8" s="24">
        <v>3509</v>
      </c>
      <c r="W8" s="24">
        <v>4287</v>
      </c>
      <c r="X8" s="24">
        <v>1243</v>
      </c>
      <c r="Y8" s="24">
        <v>1628</v>
      </c>
      <c r="Z8" s="23">
        <v>585</v>
      </c>
      <c r="AA8" s="23">
        <v>767</v>
      </c>
      <c r="AB8" s="23">
        <v>2147</v>
      </c>
      <c r="AC8" s="23">
        <v>1743</v>
      </c>
      <c r="AD8" s="23">
        <v>968</v>
      </c>
      <c r="AE8" s="23">
        <v>3735</v>
      </c>
      <c r="AF8" s="23">
        <v>5066</v>
      </c>
      <c r="AG8" s="23">
        <v>1266</v>
      </c>
      <c r="AH8" s="34">
        <v>1370</v>
      </c>
      <c r="AI8" s="23">
        <v>2494</v>
      </c>
      <c r="AJ8" s="23">
        <v>2339</v>
      </c>
      <c r="AK8" s="23">
        <v>1863</v>
      </c>
      <c r="AL8" s="23">
        <v>2363</v>
      </c>
      <c r="AM8" s="23">
        <v>2657</v>
      </c>
      <c r="AN8" s="23">
        <v>505</v>
      </c>
      <c r="AO8" s="23">
        <v>2315</v>
      </c>
      <c r="AP8" s="23">
        <v>3177</v>
      </c>
      <c r="AQ8" s="23">
        <v>1437</v>
      </c>
      <c r="AR8" s="23">
        <v>1744</v>
      </c>
      <c r="AS8" s="23">
        <v>1644</v>
      </c>
      <c r="AT8" s="35">
        <v>2885</v>
      </c>
      <c r="AU8" s="23">
        <v>1881</v>
      </c>
      <c r="AV8" s="23">
        <v>2227</v>
      </c>
      <c r="AW8" s="23">
        <v>1315</v>
      </c>
      <c r="AX8" s="23">
        <v>2211</v>
      </c>
      <c r="AY8" s="35">
        <v>1384</v>
      </c>
      <c r="AZ8" s="23">
        <v>2943</v>
      </c>
      <c r="BA8" s="35">
        <v>3241</v>
      </c>
      <c r="BB8" s="23">
        <v>2376</v>
      </c>
      <c r="BC8" s="23">
        <v>650</v>
      </c>
      <c r="BD8" s="23">
        <v>956</v>
      </c>
      <c r="BE8" s="24">
        <v>1463</v>
      </c>
      <c r="BF8" s="24">
        <v>1855</v>
      </c>
      <c r="BG8" s="36">
        <v>1414</v>
      </c>
      <c r="BH8" s="24">
        <v>2464</v>
      </c>
      <c r="BI8" s="24">
        <v>3168</v>
      </c>
      <c r="BJ8" s="24">
        <v>2263</v>
      </c>
      <c r="BK8" s="24">
        <v>2781</v>
      </c>
      <c r="BL8" s="23">
        <v>2368</v>
      </c>
      <c r="BM8" s="23">
        <v>1355</v>
      </c>
      <c r="BN8" s="23">
        <v>951</v>
      </c>
      <c r="BO8" s="23">
        <v>1051</v>
      </c>
      <c r="BP8" s="23">
        <v>5577</v>
      </c>
      <c r="BQ8" s="26">
        <f t="shared" si="0"/>
        <v>127032</v>
      </c>
      <c r="BR8" s="27"/>
      <c r="BS8" s="27"/>
    </row>
    <row r="9" spans="1:71" ht="15.75" customHeight="1">
      <c r="A9" s="28">
        <v>5</v>
      </c>
      <c r="B9" s="29" t="s">
        <v>83</v>
      </c>
      <c r="C9" s="22" t="s">
        <v>78</v>
      </c>
      <c r="D9" s="22" t="s">
        <v>82</v>
      </c>
      <c r="E9" s="23">
        <v>463</v>
      </c>
      <c r="F9" s="23">
        <v>732</v>
      </c>
      <c r="G9" s="34">
        <v>208</v>
      </c>
      <c r="H9" s="35">
        <v>1216</v>
      </c>
      <c r="I9" s="23">
        <v>770</v>
      </c>
      <c r="J9" s="23">
        <v>0</v>
      </c>
      <c r="K9" s="23">
        <v>459</v>
      </c>
      <c r="L9" s="23">
        <v>401</v>
      </c>
      <c r="M9" s="35">
        <v>7</v>
      </c>
      <c r="N9" s="23">
        <v>396</v>
      </c>
      <c r="O9" s="35">
        <v>315</v>
      </c>
      <c r="P9" s="23">
        <v>3</v>
      </c>
      <c r="Q9" s="23">
        <v>253</v>
      </c>
      <c r="R9" s="23">
        <v>375</v>
      </c>
      <c r="S9" s="24">
        <v>264</v>
      </c>
      <c r="T9" s="24">
        <v>596</v>
      </c>
      <c r="U9" s="36">
        <v>381</v>
      </c>
      <c r="V9" s="24">
        <v>563</v>
      </c>
      <c r="W9" s="24">
        <v>390</v>
      </c>
      <c r="X9" s="24">
        <v>558</v>
      </c>
      <c r="Y9" s="24">
        <v>324</v>
      </c>
      <c r="Z9" s="23">
        <v>286</v>
      </c>
      <c r="AA9" s="23">
        <v>407</v>
      </c>
      <c r="AB9" s="23">
        <v>291</v>
      </c>
      <c r="AC9" s="23">
        <v>384</v>
      </c>
      <c r="AD9" s="23">
        <v>430</v>
      </c>
      <c r="AE9" s="23">
        <v>941</v>
      </c>
      <c r="AF9" s="23">
        <v>699</v>
      </c>
      <c r="AG9" s="23">
        <v>7</v>
      </c>
      <c r="AH9" s="34">
        <v>1050</v>
      </c>
      <c r="AI9" s="23">
        <v>3</v>
      </c>
      <c r="AJ9" s="23">
        <v>635</v>
      </c>
      <c r="AK9" s="23">
        <v>909</v>
      </c>
      <c r="AL9" s="23">
        <v>621</v>
      </c>
      <c r="AM9" s="23">
        <v>569</v>
      </c>
      <c r="AN9" s="23">
        <v>313</v>
      </c>
      <c r="AO9" s="23">
        <v>685</v>
      </c>
      <c r="AP9" s="23">
        <v>644</v>
      </c>
      <c r="AQ9" s="23">
        <v>291</v>
      </c>
      <c r="AR9" s="23">
        <v>427</v>
      </c>
      <c r="AS9" s="23">
        <v>1307</v>
      </c>
      <c r="AT9" s="35">
        <v>587</v>
      </c>
      <c r="AU9" s="23">
        <v>610</v>
      </c>
      <c r="AV9" s="23">
        <v>0</v>
      </c>
      <c r="AW9" s="23">
        <v>901</v>
      </c>
      <c r="AX9" s="23">
        <v>265</v>
      </c>
      <c r="AY9" s="35">
        <v>0</v>
      </c>
      <c r="AZ9" s="23">
        <v>1300</v>
      </c>
      <c r="BA9" s="35">
        <v>770</v>
      </c>
      <c r="BB9" s="23">
        <v>607</v>
      </c>
      <c r="BC9" s="23">
        <v>0</v>
      </c>
      <c r="BD9" s="23">
        <v>474</v>
      </c>
      <c r="BE9" s="24">
        <v>777</v>
      </c>
      <c r="BF9" s="24">
        <v>0</v>
      </c>
      <c r="BG9" s="36">
        <v>490</v>
      </c>
      <c r="BH9" s="24">
        <v>650</v>
      </c>
      <c r="BI9" s="24">
        <v>1640</v>
      </c>
      <c r="BJ9" s="24">
        <v>304</v>
      </c>
      <c r="BK9" s="24">
        <v>1091</v>
      </c>
      <c r="BL9" s="23">
        <v>1246</v>
      </c>
      <c r="BM9" s="23">
        <v>431</v>
      </c>
      <c r="BN9" s="23">
        <v>68</v>
      </c>
      <c r="BO9" s="23">
        <v>816</v>
      </c>
      <c r="BP9" s="23">
        <v>73</v>
      </c>
      <c r="BQ9" s="26">
        <f t="shared" si="0"/>
        <v>32673</v>
      </c>
      <c r="BR9" s="27"/>
      <c r="BS9" s="27"/>
    </row>
    <row r="10" spans="1:71" ht="15.75" customHeight="1">
      <c r="A10" s="28">
        <v>6</v>
      </c>
      <c r="B10" s="29" t="s">
        <v>84</v>
      </c>
      <c r="C10" s="22" t="s">
        <v>78</v>
      </c>
      <c r="D10" s="22" t="s">
        <v>82</v>
      </c>
      <c r="E10" s="23">
        <v>0</v>
      </c>
      <c r="F10" s="23">
        <v>82</v>
      </c>
      <c r="G10" s="34">
        <v>11</v>
      </c>
      <c r="H10" s="35">
        <v>32</v>
      </c>
      <c r="I10" s="23">
        <v>25</v>
      </c>
      <c r="J10" s="23">
        <v>0</v>
      </c>
      <c r="K10" s="23">
        <v>16</v>
      </c>
      <c r="L10" s="23">
        <v>0</v>
      </c>
      <c r="M10" s="35">
        <v>95</v>
      </c>
      <c r="N10" s="23">
        <v>0</v>
      </c>
      <c r="O10" s="35">
        <v>0</v>
      </c>
      <c r="P10" s="23">
        <v>0</v>
      </c>
      <c r="Q10" s="23">
        <v>16</v>
      </c>
      <c r="R10" s="23">
        <v>0</v>
      </c>
      <c r="S10" s="24">
        <v>14</v>
      </c>
      <c r="T10" s="24">
        <v>12</v>
      </c>
      <c r="U10" s="36">
        <v>0</v>
      </c>
      <c r="V10" s="24">
        <v>31</v>
      </c>
      <c r="W10" s="24">
        <v>6</v>
      </c>
      <c r="X10" s="24">
        <v>58</v>
      </c>
      <c r="Y10" s="24">
        <v>24</v>
      </c>
      <c r="Z10" s="23">
        <v>10</v>
      </c>
      <c r="AA10" s="23">
        <v>19</v>
      </c>
      <c r="AB10" s="23">
        <v>0</v>
      </c>
      <c r="AC10" s="23">
        <v>25</v>
      </c>
      <c r="AD10" s="23">
        <v>0</v>
      </c>
      <c r="AE10" s="23">
        <v>13</v>
      </c>
      <c r="AF10" s="23">
        <v>30</v>
      </c>
      <c r="AG10" s="23">
        <v>2</v>
      </c>
      <c r="AH10" s="34">
        <v>0</v>
      </c>
      <c r="AI10" s="23">
        <v>0</v>
      </c>
      <c r="AJ10" s="23">
        <v>51</v>
      </c>
      <c r="AK10" s="23">
        <v>55</v>
      </c>
      <c r="AL10" s="23">
        <v>32</v>
      </c>
      <c r="AM10" s="23">
        <v>8</v>
      </c>
      <c r="AN10" s="23">
        <v>7</v>
      </c>
      <c r="AO10" s="23">
        <v>0</v>
      </c>
      <c r="AP10" s="23">
        <v>13</v>
      </c>
      <c r="AQ10" s="23">
        <v>0</v>
      </c>
      <c r="AR10" s="23">
        <v>0</v>
      </c>
      <c r="AS10" s="23">
        <v>37</v>
      </c>
      <c r="AT10" s="35">
        <v>63</v>
      </c>
      <c r="AU10" s="23">
        <v>2</v>
      </c>
      <c r="AV10" s="23">
        <v>23</v>
      </c>
      <c r="AW10" s="23">
        <v>0</v>
      </c>
      <c r="AX10" s="23">
        <v>0</v>
      </c>
      <c r="AY10" s="35">
        <v>24</v>
      </c>
      <c r="AZ10" s="23">
        <v>16</v>
      </c>
      <c r="BA10" s="35">
        <v>34</v>
      </c>
      <c r="BB10" s="23">
        <v>5</v>
      </c>
      <c r="BC10" s="23">
        <v>0</v>
      </c>
      <c r="BD10" s="23">
        <v>0</v>
      </c>
      <c r="BE10" s="24">
        <v>6</v>
      </c>
      <c r="BF10" s="24">
        <v>5</v>
      </c>
      <c r="BG10" s="36">
        <v>37</v>
      </c>
      <c r="BH10" s="24">
        <v>7</v>
      </c>
      <c r="BI10" s="24">
        <v>44</v>
      </c>
      <c r="BJ10" s="24">
        <v>37</v>
      </c>
      <c r="BK10" s="24">
        <v>26</v>
      </c>
      <c r="BL10" s="23">
        <v>156</v>
      </c>
      <c r="BM10" s="23">
        <v>0</v>
      </c>
      <c r="BN10" s="23">
        <v>0</v>
      </c>
      <c r="BO10" s="23">
        <v>75</v>
      </c>
      <c r="BP10" s="23">
        <v>49</v>
      </c>
      <c r="BQ10" s="26">
        <f t="shared" si="0"/>
        <v>1333</v>
      </c>
      <c r="BR10" s="27"/>
      <c r="BS10" s="27"/>
    </row>
    <row r="11" spans="1:71" ht="15.75" customHeight="1">
      <c r="A11" s="28">
        <v>7</v>
      </c>
      <c r="B11" s="29" t="s">
        <v>85</v>
      </c>
      <c r="C11" s="22" t="s">
        <v>78</v>
      </c>
      <c r="D11" s="22" t="s">
        <v>86</v>
      </c>
      <c r="E11" s="23">
        <v>463</v>
      </c>
      <c r="F11" s="23">
        <v>814</v>
      </c>
      <c r="G11" s="34">
        <v>219</v>
      </c>
      <c r="H11" s="35">
        <v>1248</v>
      </c>
      <c r="I11" s="23">
        <v>795</v>
      </c>
      <c r="J11" s="23">
        <v>0</v>
      </c>
      <c r="K11" s="23">
        <v>475</v>
      </c>
      <c r="L11" s="23">
        <v>401</v>
      </c>
      <c r="M11" s="35">
        <v>102</v>
      </c>
      <c r="N11" s="23">
        <v>396</v>
      </c>
      <c r="O11" s="35">
        <v>315</v>
      </c>
      <c r="P11" s="23">
        <v>3</v>
      </c>
      <c r="Q11" s="23">
        <v>269</v>
      </c>
      <c r="R11" s="23">
        <v>375</v>
      </c>
      <c r="S11" s="24">
        <v>278</v>
      </c>
      <c r="T11" s="24">
        <v>608</v>
      </c>
      <c r="U11" s="36">
        <v>381</v>
      </c>
      <c r="V11" s="24">
        <v>594</v>
      </c>
      <c r="W11" s="24">
        <v>396</v>
      </c>
      <c r="X11" s="24">
        <v>616</v>
      </c>
      <c r="Y11" s="24">
        <v>348</v>
      </c>
      <c r="Z11" s="23">
        <v>296</v>
      </c>
      <c r="AA11" s="23">
        <v>426</v>
      </c>
      <c r="AB11" s="23">
        <v>291</v>
      </c>
      <c r="AC11" s="23">
        <v>409</v>
      </c>
      <c r="AD11" s="23">
        <v>430</v>
      </c>
      <c r="AE11" s="23">
        <v>954</v>
      </c>
      <c r="AF11" s="23">
        <v>729</v>
      </c>
      <c r="AG11" s="23">
        <v>9</v>
      </c>
      <c r="AH11" s="34">
        <v>1050</v>
      </c>
      <c r="AI11" s="23">
        <v>3</v>
      </c>
      <c r="AJ11" s="23">
        <v>686</v>
      </c>
      <c r="AK11" s="23">
        <v>964</v>
      </c>
      <c r="AL11" s="23">
        <v>653</v>
      </c>
      <c r="AM11" s="23">
        <v>577</v>
      </c>
      <c r="AN11" s="23">
        <v>320</v>
      </c>
      <c r="AO11" s="23">
        <v>685</v>
      </c>
      <c r="AP11" s="23">
        <v>657</v>
      </c>
      <c r="AQ11" s="23">
        <v>291</v>
      </c>
      <c r="AR11" s="23">
        <v>427</v>
      </c>
      <c r="AS11" s="23">
        <v>1344</v>
      </c>
      <c r="AT11" s="35">
        <v>650</v>
      </c>
      <c r="AU11" s="23">
        <v>612</v>
      </c>
      <c r="AV11" s="23">
        <v>23</v>
      </c>
      <c r="AW11" s="23">
        <v>901</v>
      </c>
      <c r="AX11" s="23">
        <v>265</v>
      </c>
      <c r="AY11" s="35">
        <v>24</v>
      </c>
      <c r="AZ11" s="23">
        <v>1316</v>
      </c>
      <c r="BA11" s="35">
        <v>804</v>
      </c>
      <c r="BB11" s="23">
        <v>612</v>
      </c>
      <c r="BC11" s="23">
        <v>0</v>
      </c>
      <c r="BD11" s="23">
        <v>474</v>
      </c>
      <c r="BE11" s="24">
        <v>783</v>
      </c>
      <c r="BF11" s="24">
        <v>5</v>
      </c>
      <c r="BG11" s="36">
        <v>527</v>
      </c>
      <c r="BH11" s="24">
        <v>657</v>
      </c>
      <c r="BI11" s="24">
        <v>1684</v>
      </c>
      <c r="BJ11" s="24">
        <v>341</v>
      </c>
      <c r="BK11" s="24">
        <v>1117</v>
      </c>
      <c r="BL11" s="23">
        <v>1402</v>
      </c>
      <c r="BM11" s="23">
        <v>431</v>
      </c>
      <c r="BN11" s="23">
        <v>68</v>
      </c>
      <c r="BO11" s="23">
        <v>891</v>
      </c>
      <c r="BP11" s="23">
        <v>122</v>
      </c>
      <c r="BQ11" s="26">
        <f t="shared" si="0"/>
        <v>34006</v>
      </c>
      <c r="BR11" s="27"/>
      <c r="BS11" s="27"/>
    </row>
    <row r="12" spans="1:71" ht="15.75" customHeight="1">
      <c r="A12" s="28">
        <v>8</v>
      </c>
      <c r="B12" s="29" t="s">
        <v>87</v>
      </c>
      <c r="C12" s="22" t="s">
        <v>78</v>
      </c>
      <c r="D12" s="22" t="s">
        <v>79</v>
      </c>
      <c r="E12" s="23">
        <v>553</v>
      </c>
      <c r="F12" s="23">
        <v>1107</v>
      </c>
      <c r="G12" s="34">
        <v>197</v>
      </c>
      <c r="H12" s="35">
        <v>1339</v>
      </c>
      <c r="I12" s="23">
        <v>467</v>
      </c>
      <c r="J12" s="23">
        <v>263</v>
      </c>
      <c r="K12" s="23">
        <v>180</v>
      </c>
      <c r="L12" s="23">
        <v>148</v>
      </c>
      <c r="M12" s="35">
        <v>371</v>
      </c>
      <c r="N12" s="23">
        <v>288</v>
      </c>
      <c r="O12" s="35">
        <v>136</v>
      </c>
      <c r="P12" s="23">
        <v>277</v>
      </c>
      <c r="Q12" s="23">
        <v>323</v>
      </c>
      <c r="R12" s="23">
        <v>282</v>
      </c>
      <c r="S12" s="24">
        <v>193</v>
      </c>
      <c r="T12" s="24">
        <v>231</v>
      </c>
      <c r="U12" s="36">
        <v>169</v>
      </c>
      <c r="V12" s="24">
        <v>850</v>
      </c>
      <c r="W12" s="24">
        <v>1015</v>
      </c>
      <c r="X12" s="24">
        <v>300</v>
      </c>
      <c r="Y12" s="24">
        <v>417</v>
      </c>
      <c r="Z12" s="23">
        <v>135</v>
      </c>
      <c r="AA12" s="23">
        <v>178</v>
      </c>
      <c r="AB12" s="23">
        <v>447</v>
      </c>
      <c r="AC12" s="23">
        <v>430</v>
      </c>
      <c r="AD12" s="23">
        <v>229</v>
      </c>
      <c r="AE12" s="23">
        <v>875</v>
      </c>
      <c r="AF12" s="23">
        <v>1159</v>
      </c>
      <c r="AG12" s="23">
        <v>278</v>
      </c>
      <c r="AH12" s="34">
        <v>315</v>
      </c>
      <c r="AI12" s="23">
        <v>571</v>
      </c>
      <c r="AJ12" s="23">
        <v>568</v>
      </c>
      <c r="AK12" s="23">
        <v>437</v>
      </c>
      <c r="AL12" s="23">
        <v>606</v>
      </c>
      <c r="AM12" s="23">
        <v>650</v>
      </c>
      <c r="AN12" s="23">
        <v>117</v>
      </c>
      <c r="AO12" s="23">
        <v>550</v>
      </c>
      <c r="AP12" s="23">
        <v>692</v>
      </c>
      <c r="AQ12" s="23">
        <v>338</v>
      </c>
      <c r="AR12" s="23">
        <v>354</v>
      </c>
      <c r="AS12" s="23">
        <v>377</v>
      </c>
      <c r="AT12" s="35">
        <v>767</v>
      </c>
      <c r="AU12" s="23">
        <v>483</v>
      </c>
      <c r="AV12" s="23">
        <v>525</v>
      </c>
      <c r="AW12" s="23">
        <v>316</v>
      </c>
      <c r="AX12" s="23">
        <v>573</v>
      </c>
      <c r="AY12" s="35">
        <v>349</v>
      </c>
      <c r="AZ12" s="23">
        <v>712</v>
      </c>
      <c r="BA12" s="35">
        <v>763</v>
      </c>
      <c r="BB12" s="23">
        <v>556</v>
      </c>
      <c r="BC12" s="23">
        <v>163</v>
      </c>
      <c r="BD12" s="23">
        <v>247</v>
      </c>
      <c r="BE12" s="24">
        <v>356</v>
      </c>
      <c r="BF12" s="24">
        <v>447</v>
      </c>
      <c r="BG12" s="36">
        <v>363</v>
      </c>
      <c r="BH12" s="24">
        <v>609</v>
      </c>
      <c r="BI12" s="24">
        <v>713</v>
      </c>
      <c r="BJ12" s="24">
        <v>545</v>
      </c>
      <c r="BK12" s="24">
        <v>302</v>
      </c>
      <c r="BL12" s="23">
        <v>594</v>
      </c>
      <c r="BM12" s="23">
        <v>302</v>
      </c>
      <c r="BN12" s="23">
        <v>108</v>
      </c>
      <c r="BO12" s="23">
        <v>392</v>
      </c>
      <c r="BP12" s="23">
        <v>1267</v>
      </c>
      <c r="BQ12" s="26">
        <f t="shared" si="0"/>
        <v>29864</v>
      </c>
      <c r="BR12" s="27"/>
      <c r="BS12" s="27"/>
    </row>
    <row r="13" spans="1:71" ht="15.75" customHeight="1">
      <c r="A13" s="28">
        <v>9</v>
      </c>
      <c r="B13" s="29" t="s">
        <v>88</v>
      </c>
      <c r="C13" s="22" t="s">
        <v>78</v>
      </c>
      <c r="D13" s="22" t="s">
        <v>79</v>
      </c>
      <c r="E13" s="23">
        <v>20</v>
      </c>
      <c r="F13" s="23">
        <v>124</v>
      </c>
      <c r="G13" s="34">
        <v>10</v>
      </c>
      <c r="H13" s="35">
        <v>238</v>
      </c>
      <c r="I13" s="23">
        <v>58</v>
      </c>
      <c r="J13" s="23">
        <v>65</v>
      </c>
      <c r="K13" s="23">
        <v>16</v>
      </c>
      <c r="L13" s="23">
        <v>4</v>
      </c>
      <c r="M13" s="35">
        <v>39</v>
      </c>
      <c r="N13" s="23">
        <v>29</v>
      </c>
      <c r="O13" s="35">
        <v>1</v>
      </c>
      <c r="P13" s="23">
        <v>19</v>
      </c>
      <c r="Q13" s="23">
        <v>51</v>
      </c>
      <c r="R13" s="23">
        <v>29</v>
      </c>
      <c r="S13" s="24">
        <v>24</v>
      </c>
      <c r="T13" s="24">
        <v>48</v>
      </c>
      <c r="U13" s="36">
        <v>5</v>
      </c>
      <c r="V13" s="24">
        <v>150</v>
      </c>
      <c r="W13" s="24">
        <v>94</v>
      </c>
      <c r="X13" s="24">
        <v>2</v>
      </c>
      <c r="Y13" s="24">
        <v>33</v>
      </c>
      <c r="Z13" s="23">
        <v>0</v>
      </c>
      <c r="AA13" s="23">
        <v>36</v>
      </c>
      <c r="AB13" s="23">
        <v>73</v>
      </c>
      <c r="AC13" s="23">
        <v>42</v>
      </c>
      <c r="AD13" s="23">
        <v>28</v>
      </c>
      <c r="AE13" s="23">
        <v>43</v>
      </c>
      <c r="AF13" s="23">
        <v>62</v>
      </c>
      <c r="AG13" s="23">
        <v>31</v>
      </c>
      <c r="AH13" s="34">
        <v>23</v>
      </c>
      <c r="AI13" s="23">
        <v>9</v>
      </c>
      <c r="AJ13" s="23">
        <v>140</v>
      </c>
      <c r="AK13" s="23">
        <v>56</v>
      </c>
      <c r="AL13" s="23">
        <v>157</v>
      </c>
      <c r="AM13" s="23">
        <v>127</v>
      </c>
      <c r="AN13" s="23">
        <v>2</v>
      </c>
      <c r="AO13" s="23">
        <v>87</v>
      </c>
      <c r="AP13" s="23">
        <v>137</v>
      </c>
      <c r="AQ13" s="23">
        <v>36</v>
      </c>
      <c r="AR13" s="23">
        <v>45</v>
      </c>
      <c r="AS13" s="23">
        <v>58</v>
      </c>
      <c r="AT13" s="35">
        <v>29</v>
      </c>
      <c r="AU13" s="23">
        <v>121</v>
      </c>
      <c r="AV13" s="23">
        <v>90</v>
      </c>
      <c r="AW13" s="23">
        <v>14</v>
      </c>
      <c r="AX13" s="23">
        <v>139</v>
      </c>
      <c r="AY13" s="35">
        <v>41</v>
      </c>
      <c r="AZ13" s="23">
        <v>202</v>
      </c>
      <c r="BA13" s="35">
        <v>99</v>
      </c>
      <c r="BB13" s="23">
        <v>80</v>
      </c>
      <c r="BC13" s="23">
        <v>12</v>
      </c>
      <c r="BD13" s="23">
        <v>41</v>
      </c>
      <c r="BE13" s="24">
        <v>0</v>
      </c>
      <c r="BF13" s="24">
        <v>78</v>
      </c>
      <c r="BG13" s="36">
        <v>30</v>
      </c>
      <c r="BH13" s="24">
        <v>70</v>
      </c>
      <c r="BI13" s="24">
        <v>206</v>
      </c>
      <c r="BJ13" s="24">
        <v>36</v>
      </c>
      <c r="BK13" s="24">
        <v>38</v>
      </c>
      <c r="BL13" s="23">
        <v>52</v>
      </c>
      <c r="BM13" s="23">
        <v>38</v>
      </c>
      <c r="BN13" s="23">
        <v>9</v>
      </c>
      <c r="BO13" s="23">
        <v>66</v>
      </c>
      <c r="BP13" s="23">
        <v>140</v>
      </c>
      <c r="BQ13" s="26">
        <f t="shared" si="0"/>
        <v>3882</v>
      </c>
      <c r="BR13" s="27"/>
      <c r="BS13" s="27"/>
    </row>
    <row r="14" spans="1:71" ht="15.75" customHeight="1">
      <c r="A14" s="28">
        <v>10</v>
      </c>
      <c r="B14" s="29" t="s">
        <v>89</v>
      </c>
      <c r="C14" s="22" t="s">
        <v>78</v>
      </c>
      <c r="D14" s="22" t="s">
        <v>79</v>
      </c>
      <c r="E14" s="23">
        <v>17</v>
      </c>
      <c r="F14" s="23">
        <v>71</v>
      </c>
      <c r="G14" s="34">
        <v>16</v>
      </c>
      <c r="H14" s="35">
        <v>87</v>
      </c>
      <c r="I14" s="23">
        <v>31</v>
      </c>
      <c r="J14" s="23">
        <v>18</v>
      </c>
      <c r="K14" s="23">
        <v>9</v>
      </c>
      <c r="L14" s="23">
        <v>15</v>
      </c>
      <c r="M14" s="35">
        <v>26</v>
      </c>
      <c r="N14" s="23">
        <v>17</v>
      </c>
      <c r="O14" s="35">
        <v>9</v>
      </c>
      <c r="P14" s="23">
        <v>16</v>
      </c>
      <c r="Q14" s="23">
        <v>13</v>
      </c>
      <c r="R14" s="23">
        <v>12</v>
      </c>
      <c r="S14" s="24">
        <v>17</v>
      </c>
      <c r="T14" s="24">
        <v>21</v>
      </c>
      <c r="U14" s="36">
        <v>12</v>
      </c>
      <c r="V14" s="24">
        <v>60</v>
      </c>
      <c r="W14" s="24">
        <v>50</v>
      </c>
      <c r="X14" s="24">
        <v>21</v>
      </c>
      <c r="Y14" s="24">
        <v>32</v>
      </c>
      <c r="Z14" s="23">
        <v>5</v>
      </c>
      <c r="AA14" s="23">
        <v>12</v>
      </c>
      <c r="AB14" s="23">
        <v>29</v>
      </c>
      <c r="AC14" s="23">
        <v>33</v>
      </c>
      <c r="AD14" s="23">
        <v>14</v>
      </c>
      <c r="AE14" s="23">
        <v>40</v>
      </c>
      <c r="AF14" s="23">
        <v>57</v>
      </c>
      <c r="AG14" s="23">
        <v>13</v>
      </c>
      <c r="AH14" s="34">
        <v>12</v>
      </c>
      <c r="AI14" s="23">
        <v>35</v>
      </c>
      <c r="AJ14" s="23">
        <v>44</v>
      </c>
      <c r="AK14" s="23">
        <v>29</v>
      </c>
      <c r="AL14" s="23">
        <v>57</v>
      </c>
      <c r="AM14" s="23">
        <v>47</v>
      </c>
      <c r="AN14" s="23">
        <v>7</v>
      </c>
      <c r="AO14" s="23">
        <v>21</v>
      </c>
      <c r="AP14" s="23">
        <v>40</v>
      </c>
      <c r="AQ14" s="23">
        <v>23</v>
      </c>
      <c r="AR14" s="23">
        <v>21</v>
      </c>
      <c r="AS14" s="23">
        <v>18</v>
      </c>
      <c r="AT14" s="35">
        <v>39</v>
      </c>
      <c r="AU14" s="23">
        <v>45</v>
      </c>
      <c r="AV14" s="23">
        <v>28</v>
      </c>
      <c r="AW14" s="23">
        <v>25</v>
      </c>
      <c r="AX14" s="23">
        <v>46</v>
      </c>
      <c r="AY14" s="35">
        <v>24</v>
      </c>
      <c r="AZ14" s="23">
        <v>50</v>
      </c>
      <c r="BA14" s="35">
        <v>43</v>
      </c>
      <c r="BB14" s="23">
        <v>32</v>
      </c>
      <c r="BC14" s="23">
        <v>14</v>
      </c>
      <c r="BD14" s="23">
        <v>16</v>
      </c>
      <c r="BE14" s="24">
        <v>2</v>
      </c>
      <c r="BF14" s="24">
        <v>34</v>
      </c>
      <c r="BG14" s="36">
        <v>39</v>
      </c>
      <c r="BH14" s="24">
        <v>39</v>
      </c>
      <c r="BI14" s="24">
        <v>46</v>
      </c>
      <c r="BJ14" s="24">
        <v>48</v>
      </c>
      <c r="BK14" s="24">
        <v>12</v>
      </c>
      <c r="BL14" s="23">
        <v>42</v>
      </c>
      <c r="BM14" s="23">
        <v>12</v>
      </c>
      <c r="BN14" s="23">
        <v>7</v>
      </c>
      <c r="BO14" s="23">
        <v>23</v>
      </c>
      <c r="BP14" s="23">
        <v>65</v>
      </c>
      <c r="BQ14" s="26">
        <f t="shared" si="0"/>
        <v>1858</v>
      </c>
      <c r="BR14" s="27"/>
      <c r="BS14" s="27"/>
    </row>
    <row r="15" spans="1:71" ht="15.75" customHeight="1">
      <c r="A15" s="28">
        <v>11</v>
      </c>
      <c r="B15" s="29" t="s">
        <v>90</v>
      </c>
      <c r="C15" s="22" t="s">
        <v>78</v>
      </c>
      <c r="D15" s="22" t="s">
        <v>79</v>
      </c>
      <c r="E15" s="23">
        <v>19</v>
      </c>
      <c r="F15" s="23">
        <v>108</v>
      </c>
      <c r="G15" s="34">
        <v>11.8</v>
      </c>
      <c r="H15" s="37">
        <v>193</v>
      </c>
      <c r="I15" s="23">
        <v>50</v>
      </c>
      <c r="J15" s="23">
        <v>51</v>
      </c>
      <c r="K15" s="23">
        <v>14</v>
      </c>
      <c r="L15" s="23">
        <v>7</v>
      </c>
      <c r="M15" s="35">
        <v>35</v>
      </c>
      <c r="N15" s="34">
        <v>25</v>
      </c>
      <c r="O15" s="35">
        <v>3</v>
      </c>
      <c r="P15" s="23">
        <v>18</v>
      </c>
      <c r="Q15" s="23">
        <v>40</v>
      </c>
      <c r="R15" s="23">
        <v>24</v>
      </c>
      <c r="S15" s="24">
        <v>22</v>
      </c>
      <c r="T15" s="24">
        <v>40</v>
      </c>
      <c r="U15" s="36">
        <v>7</v>
      </c>
      <c r="V15" s="24">
        <v>123</v>
      </c>
      <c r="W15" s="24">
        <v>81</v>
      </c>
      <c r="X15" s="24">
        <v>8</v>
      </c>
      <c r="Y15" s="24">
        <v>33</v>
      </c>
      <c r="Z15" s="23">
        <v>2</v>
      </c>
      <c r="AA15" s="23">
        <v>29</v>
      </c>
      <c r="AB15" s="23">
        <v>60</v>
      </c>
      <c r="AC15" s="23">
        <v>39</v>
      </c>
      <c r="AD15" s="23">
        <v>24</v>
      </c>
      <c r="AE15" s="23">
        <v>42</v>
      </c>
      <c r="AF15" s="23">
        <v>61</v>
      </c>
      <c r="AG15" s="23">
        <v>26</v>
      </c>
      <c r="AH15" s="34">
        <v>19.700000000000003</v>
      </c>
      <c r="AI15" s="23">
        <v>17</v>
      </c>
      <c r="AJ15" s="23">
        <v>111</v>
      </c>
      <c r="AK15" s="23">
        <v>48</v>
      </c>
      <c r="AL15" s="23">
        <v>127</v>
      </c>
      <c r="AM15" s="23">
        <v>103</v>
      </c>
      <c r="AN15" s="23">
        <v>4</v>
      </c>
      <c r="AO15" s="23">
        <v>67</v>
      </c>
      <c r="AP15" s="23">
        <v>108</v>
      </c>
      <c r="AQ15" s="23">
        <v>32</v>
      </c>
      <c r="AR15" s="23">
        <v>38</v>
      </c>
      <c r="AS15" s="23">
        <v>46</v>
      </c>
      <c r="AT15" s="37">
        <v>32</v>
      </c>
      <c r="AU15" s="23">
        <v>98</v>
      </c>
      <c r="AV15" s="23">
        <v>71</v>
      </c>
      <c r="AW15" s="23">
        <v>17</v>
      </c>
      <c r="AX15" s="23">
        <v>111</v>
      </c>
      <c r="AY15" s="35">
        <v>36</v>
      </c>
      <c r="AZ15" s="34">
        <v>156</v>
      </c>
      <c r="BA15" s="35">
        <v>82</v>
      </c>
      <c r="BB15" s="23">
        <v>66</v>
      </c>
      <c r="BC15" s="23">
        <v>13</v>
      </c>
      <c r="BD15" s="23">
        <v>34</v>
      </c>
      <c r="BE15" s="24">
        <v>1</v>
      </c>
      <c r="BF15" s="24">
        <v>65</v>
      </c>
      <c r="BG15" s="36">
        <v>33</v>
      </c>
      <c r="BH15" s="24">
        <v>61</v>
      </c>
      <c r="BI15" s="24">
        <v>158</v>
      </c>
      <c r="BJ15" s="24">
        <v>40</v>
      </c>
      <c r="BK15" s="24">
        <v>30</v>
      </c>
      <c r="BL15" s="23">
        <v>49</v>
      </c>
      <c r="BM15" s="23">
        <v>30</v>
      </c>
      <c r="BN15" s="23">
        <v>8</v>
      </c>
      <c r="BO15" s="23">
        <v>53</v>
      </c>
      <c r="BP15" s="23">
        <v>118</v>
      </c>
      <c r="BQ15" s="26">
        <f t="shared" si="0"/>
        <v>3278.5</v>
      </c>
      <c r="BR15" s="27"/>
      <c r="BS15" s="27"/>
    </row>
    <row r="16" spans="1:71" ht="15.75" customHeight="1">
      <c r="A16" s="28">
        <v>12</v>
      </c>
      <c r="B16" s="38" t="s">
        <v>91</v>
      </c>
      <c r="C16" s="39" t="s">
        <v>92</v>
      </c>
      <c r="D16" s="22" t="s">
        <v>79</v>
      </c>
      <c r="E16" s="40">
        <v>0.03</v>
      </c>
      <c r="F16" s="40">
        <v>9.7699999999999995E-2</v>
      </c>
      <c r="G16" s="40">
        <v>5.9898477157360408E-2</v>
      </c>
      <c r="H16" s="41">
        <v>0.14000000000000001</v>
      </c>
      <c r="I16" s="40">
        <v>0.11</v>
      </c>
      <c r="J16" s="40">
        <v>0.19</v>
      </c>
      <c r="K16" s="40">
        <v>7.7200000000000005E-2</v>
      </c>
      <c r="L16" s="40">
        <v>4.9299999999999997E-2</v>
      </c>
      <c r="M16" s="42">
        <v>9.4600000000000004E-2</v>
      </c>
      <c r="N16" s="40">
        <v>0.09</v>
      </c>
      <c r="O16" s="41">
        <v>2.5000000000000001E-2</v>
      </c>
      <c r="P16" s="40">
        <v>6.5299999999999997E-2</v>
      </c>
      <c r="Q16" s="40">
        <v>0.1226</v>
      </c>
      <c r="R16" s="40">
        <v>0.08</v>
      </c>
      <c r="S16" s="43">
        <v>0.1135</v>
      </c>
      <c r="T16" s="43">
        <v>0.17269999999999999</v>
      </c>
      <c r="U16" s="44">
        <v>0.04</v>
      </c>
      <c r="V16" s="43">
        <v>0.14000000000000001</v>
      </c>
      <c r="W16" s="43">
        <v>0.08</v>
      </c>
      <c r="X16" s="45">
        <v>2.5700000000000001E-2</v>
      </c>
      <c r="Y16" s="43">
        <v>7.8399999999999997E-2</v>
      </c>
      <c r="Z16" s="40">
        <v>0.01</v>
      </c>
      <c r="AA16" s="40">
        <v>0.16</v>
      </c>
      <c r="AB16" s="40">
        <v>0.13</v>
      </c>
      <c r="AC16" s="40">
        <v>0.09</v>
      </c>
      <c r="AD16" s="40">
        <v>0.1</v>
      </c>
      <c r="AE16" s="40">
        <v>0.05</v>
      </c>
      <c r="AF16" s="40">
        <v>0.05</v>
      </c>
      <c r="AG16" s="40">
        <v>0.09</v>
      </c>
      <c r="AH16" s="40">
        <v>6.2539682539682548E-2</v>
      </c>
      <c r="AI16" s="40">
        <v>0.03</v>
      </c>
      <c r="AJ16" s="40">
        <v>0.2</v>
      </c>
      <c r="AK16" s="40">
        <v>0.1096</v>
      </c>
      <c r="AL16" s="40">
        <v>0.21</v>
      </c>
      <c r="AM16" s="40">
        <v>0.16</v>
      </c>
      <c r="AN16" s="40">
        <v>0.03</v>
      </c>
      <c r="AO16" s="40">
        <v>0.12</v>
      </c>
      <c r="AP16" s="40">
        <v>0.16</v>
      </c>
      <c r="AQ16" s="40">
        <v>9.5000000000000001E-2</v>
      </c>
      <c r="AR16" s="40">
        <v>0.11</v>
      </c>
      <c r="AS16" s="40">
        <v>0.12</v>
      </c>
      <c r="AT16" s="41">
        <v>0.04</v>
      </c>
      <c r="AU16" s="40">
        <v>0.2</v>
      </c>
      <c r="AV16" s="40">
        <v>0.14000000000000001</v>
      </c>
      <c r="AW16" s="40">
        <v>0.05</v>
      </c>
      <c r="AX16" s="40">
        <v>0.19</v>
      </c>
      <c r="AY16" s="42">
        <v>0.1</v>
      </c>
      <c r="AZ16" s="40">
        <v>0.22</v>
      </c>
      <c r="BA16" s="41">
        <v>0.11</v>
      </c>
      <c r="BB16" s="40">
        <v>0.11799999999999999</v>
      </c>
      <c r="BC16" s="40">
        <v>0.08</v>
      </c>
      <c r="BD16" s="40">
        <v>0.14000000000000001</v>
      </c>
      <c r="BE16" s="43">
        <v>2E-3</v>
      </c>
      <c r="BF16" s="43">
        <v>0.14000000000000001</v>
      </c>
      <c r="BG16" s="44">
        <v>0.09</v>
      </c>
      <c r="BH16" s="43">
        <v>0.1</v>
      </c>
      <c r="BI16" s="43">
        <v>0.22</v>
      </c>
      <c r="BJ16" s="45">
        <v>7.0000000000000007E-2</v>
      </c>
      <c r="BK16" s="43">
        <v>0.1</v>
      </c>
      <c r="BL16" s="40">
        <v>0.08</v>
      </c>
      <c r="BM16" s="40">
        <v>0.1</v>
      </c>
      <c r="BN16" s="40">
        <v>7.7799999999999994E-2</v>
      </c>
      <c r="BO16" s="40">
        <v>0.13550000000000001</v>
      </c>
      <c r="BP16" s="40">
        <v>9.2700000000000005E-2</v>
      </c>
      <c r="BQ16" s="46">
        <f>AVERAGEA(E16:BP16)</f>
        <v>0.10257872124526626</v>
      </c>
      <c r="BR16" s="47"/>
      <c r="BS16" s="47"/>
    </row>
    <row r="17" spans="1:71" ht="20.25" customHeight="1">
      <c r="A17" s="28">
        <v>13</v>
      </c>
      <c r="B17" s="29" t="s">
        <v>93</v>
      </c>
      <c r="C17" s="22" t="s">
        <v>94</v>
      </c>
      <c r="D17" s="22" t="s">
        <v>79</v>
      </c>
      <c r="E17" s="23">
        <v>478</v>
      </c>
      <c r="F17" s="23">
        <v>1703</v>
      </c>
      <c r="G17" s="34">
        <v>353</v>
      </c>
      <c r="H17" s="35">
        <v>1416</v>
      </c>
      <c r="I17" s="23">
        <v>868</v>
      </c>
      <c r="J17" s="23">
        <v>382</v>
      </c>
      <c r="K17" s="23">
        <v>258</v>
      </c>
      <c r="L17" s="23">
        <v>236</v>
      </c>
      <c r="M17" s="35">
        <v>533</v>
      </c>
      <c r="N17" s="23">
        <v>455</v>
      </c>
      <c r="O17" s="35">
        <v>159</v>
      </c>
      <c r="P17" s="23">
        <v>329</v>
      </c>
      <c r="Q17" s="23">
        <v>556</v>
      </c>
      <c r="R17" s="23">
        <v>381</v>
      </c>
      <c r="S17" s="24">
        <v>237</v>
      </c>
      <c r="T17" s="24">
        <v>342</v>
      </c>
      <c r="U17" s="36">
        <v>290</v>
      </c>
      <c r="V17" s="24">
        <v>1180</v>
      </c>
      <c r="W17" s="24">
        <v>1361</v>
      </c>
      <c r="X17" s="24">
        <v>273</v>
      </c>
      <c r="Y17" s="24">
        <v>534</v>
      </c>
      <c r="Z17" s="23">
        <v>221</v>
      </c>
      <c r="AA17" s="23">
        <v>221</v>
      </c>
      <c r="AB17" s="23">
        <v>560</v>
      </c>
      <c r="AC17" s="23">
        <v>590</v>
      </c>
      <c r="AD17" s="23">
        <v>346</v>
      </c>
      <c r="AE17" s="23">
        <v>956</v>
      </c>
      <c r="AF17" s="23">
        <v>1771</v>
      </c>
      <c r="AG17" s="23">
        <v>507</v>
      </c>
      <c r="AH17" s="34">
        <v>506</v>
      </c>
      <c r="AI17" s="23">
        <v>744</v>
      </c>
      <c r="AJ17" s="23">
        <v>741</v>
      </c>
      <c r="AK17" s="23">
        <v>693</v>
      </c>
      <c r="AL17" s="23">
        <v>883</v>
      </c>
      <c r="AM17" s="23">
        <v>1135</v>
      </c>
      <c r="AN17" s="23">
        <v>250</v>
      </c>
      <c r="AO17" s="23">
        <v>923</v>
      </c>
      <c r="AP17" s="23">
        <v>853</v>
      </c>
      <c r="AQ17" s="23">
        <v>547</v>
      </c>
      <c r="AR17" s="23">
        <v>697</v>
      </c>
      <c r="AS17" s="23">
        <v>556</v>
      </c>
      <c r="AT17" s="35">
        <v>842</v>
      </c>
      <c r="AU17" s="23">
        <v>584</v>
      </c>
      <c r="AV17" s="23">
        <v>398</v>
      </c>
      <c r="AW17" s="23">
        <v>468</v>
      </c>
      <c r="AX17" s="23">
        <v>651</v>
      </c>
      <c r="AY17" s="35">
        <v>530</v>
      </c>
      <c r="AZ17" s="23">
        <v>1086</v>
      </c>
      <c r="BA17" s="35">
        <v>1018</v>
      </c>
      <c r="BB17" s="23">
        <v>1068</v>
      </c>
      <c r="BC17" s="23">
        <v>337</v>
      </c>
      <c r="BD17" s="23">
        <v>380</v>
      </c>
      <c r="BE17" s="24">
        <v>626</v>
      </c>
      <c r="BF17" s="24">
        <v>608</v>
      </c>
      <c r="BG17" s="36">
        <v>463</v>
      </c>
      <c r="BH17" s="24">
        <v>665</v>
      </c>
      <c r="BI17" s="24">
        <v>863</v>
      </c>
      <c r="BJ17" s="24">
        <v>795</v>
      </c>
      <c r="BK17" s="24">
        <v>1102</v>
      </c>
      <c r="BL17" s="23">
        <v>733</v>
      </c>
      <c r="BM17" s="23">
        <v>430</v>
      </c>
      <c r="BN17" s="23">
        <v>363</v>
      </c>
      <c r="BO17" s="23">
        <v>461</v>
      </c>
      <c r="BP17" s="23">
        <v>1730</v>
      </c>
      <c r="BQ17" s="26">
        <f t="shared" ref="BQ17:BQ22" si="1">SUM(E17:BP17)</f>
        <v>42225</v>
      </c>
      <c r="BR17" s="27"/>
      <c r="BS17" s="27"/>
    </row>
    <row r="18" spans="1:71" ht="21.75" customHeight="1">
      <c r="A18" s="28">
        <v>14</v>
      </c>
      <c r="B18" s="29" t="s">
        <v>95</v>
      </c>
      <c r="C18" s="22" t="s">
        <v>94</v>
      </c>
      <c r="D18" s="22" t="s">
        <v>79</v>
      </c>
      <c r="E18" s="23">
        <v>367</v>
      </c>
      <c r="F18" s="23">
        <v>1528</v>
      </c>
      <c r="G18" s="34">
        <v>282</v>
      </c>
      <c r="H18" s="35">
        <v>1238</v>
      </c>
      <c r="I18" s="23">
        <v>662</v>
      </c>
      <c r="J18" s="23">
        <v>309</v>
      </c>
      <c r="K18" s="23">
        <v>213</v>
      </c>
      <c r="L18" s="23">
        <v>149</v>
      </c>
      <c r="M18" s="35">
        <v>436</v>
      </c>
      <c r="N18" s="23">
        <v>270</v>
      </c>
      <c r="O18" s="35">
        <v>145</v>
      </c>
      <c r="P18" s="23">
        <v>242</v>
      </c>
      <c r="Q18" s="23">
        <v>383</v>
      </c>
      <c r="R18" s="23">
        <v>318</v>
      </c>
      <c r="S18" s="24">
        <v>187</v>
      </c>
      <c r="T18" s="24">
        <v>217</v>
      </c>
      <c r="U18" s="36">
        <v>205</v>
      </c>
      <c r="V18" s="24">
        <v>848</v>
      </c>
      <c r="W18" s="24">
        <v>1184</v>
      </c>
      <c r="X18" s="24">
        <v>255</v>
      </c>
      <c r="Y18" s="24">
        <v>333</v>
      </c>
      <c r="Z18" s="23">
        <v>166</v>
      </c>
      <c r="AA18" s="23">
        <v>181</v>
      </c>
      <c r="AB18" s="23">
        <v>451</v>
      </c>
      <c r="AC18" s="23">
        <v>446</v>
      </c>
      <c r="AD18" s="23">
        <v>265</v>
      </c>
      <c r="AE18" s="23">
        <v>651</v>
      </c>
      <c r="AF18" s="23">
        <v>1274</v>
      </c>
      <c r="AG18" s="23">
        <v>331</v>
      </c>
      <c r="AH18" s="34">
        <v>372</v>
      </c>
      <c r="AI18" s="23">
        <v>423</v>
      </c>
      <c r="AJ18" s="23">
        <v>630</v>
      </c>
      <c r="AK18" s="23">
        <v>533</v>
      </c>
      <c r="AL18" s="23">
        <v>629</v>
      </c>
      <c r="AM18" s="23">
        <v>855</v>
      </c>
      <c r="AN18" s="23">
        <v>170</v>
      </c>
      <c r="AO18" s="23">
        <v>635</v>
      </c>
      <c r="AP18" s="23">
        <v>666</v>
      </c>
      <c r="AQ18" s="23">
        <v>434</v>
      </c>
      <c r="AR18" s="23">
        <v>545</v>
      </c>
      <c r="AS18" s="23">
        <v>425</v>
      </c>
      <c r="AT18" s="35">
        <v>627</v>
      </c>
      <c r="AU18" s="23">
        <v>475</v>
      </c>
      <c r="AV18" s="23">
        <v>292</v>
      </c>
      <c r="AW18" s="23">
        <v>397</v>
      </c>
      <c r="AX18" s="23">
        <v>567</v>
      </c>
      <c r="AY18" s="35">
        <v>448</v>
      </c>
      <c r="AZ18" s="23">
        <v>860</v>
      </c>
      <c r="BA18" s="35">
        <v>756</v>
      </c>
      <c r="BB18" s="23">
        <v>790</v>
      </c>
      <c r="BC18" s="23">
        <v>268</v>
      </c>
      <c r="BD18" s="23">
        <v>296</v>
      </c>
      <c r="BE18" s="24">
        <v>519</v>
      </c>
      <c r="BF18" s="24">
        <v>491</v>
      </c>
      <c r="BG18" s="36">
        <v>362</v>
      </c>
      <c r="BH18" s="24">
        <v>511</v>
      </c>
      <c r="BI18" s="24">
        <v>637</v>
      </c>
      <c r="BJ18" s="24">
        <v>711</v>
      </c>
      <c r="BK18" s="24">
        <v>799</v>
      </c>
      <c r="BL18" s="23">
        <v>494</v>
      </c>
      <c r="BM18" s="23">
        <v>324</v>
      </c>
      <c r="BN18" s="23">
        <v>273</v>
      </c>
      <c r="BO18" s="23">
        <v>327</v>
      </c>
      <c r="BP18" s="23">
        <v>1296</v>
      </c>
      <c r="BQ18" s="26">
        <f t="shared" si="1"/>
        <v>32373</v>
      </c>
      <c r="BR18" s="27"/>
      <c r="BS18" s="27"/>
    </row>
    <row r="19" spans="1:71" ht="15.75" customHeight="1">
      <c r="A19" s="28">
        <v>15</v>
      </c>
      <c r="B19" s="29" t="s">
        <v>96</v>
      </c>
      <c r="C19" s="22" t="s">
        <v>78</v>
      </c>
      <c r="D19" s="22" t="s">
        <v>97</v>
      </c>
      <c r="E19" s="23">
        <v>144</v>
      </c>
      <c r="F19" s="23">
        <v>743</v>
      </c>
      <c r="G19" s="23">
        <v>104</v>
      </c>
      <c r="H19" s="23">
        <v>332</v>
      </c>
      <c r="I19" s="23">
        <v>238</v>
      </c>
      <c r="J19" s="23">
        <v>202</v>
      </c>
      <c r="K19" s="23">
        <v>251</v>
      </c>
      <c r="L19" s="23">
        <v>116</v>
      </c>
      <c r="M19" s="23">
        <v>292</v>
      </c>
      <c r="N19" s="23">
        <v>272</v>
      </c>
      <c r="O19" s="23">
        <v>53</v>
      </c>
      <c r="P19" s="23">
        <v>117</v>
      </c>
      <c r="Q19" s="23">
        <v>197</v>
      </c>
      <c r="R19" s="23">
        <v>319</v>
      </c>
      <c r="S19" s="24">
        <v>113</v>
      </c>
      <c r="T19" s="24">
        <v>56</v>
      </c>
      <c r="U19" s="24">
        <v>208</v>
      </c>
      <c r="V19" s="24">
        <v>213</v>
      </c>
      <c r="W19" s="24">
        <v>487</v>
      </c>
      <c r="X19" s="24">
        <v>196</v>
      </c>
      <c r="Y19" s="24">
        <v>197</v>
      </c>
      <c r="Z19" s="23">
        <v>101</v>
      </c>
      <c r="AA19" s="23">
        <v>202</v>
      </c>
      <c r="AB19" s="23">
        <v>710</v>
      </c>
      <c r="AC19" s="23">
        <v>390</v>
      </c>
      <c r="AD19" s="23">
        <v>143</v>
      </c>
      <c r="AE19" s="23">
        <v>313</v>
      </c>
      <c r="AF19" s="23">
        <v>349</v>
      </c>
      <c r="AG19" s="23">
        <v>136</v>
      </c>
      <c r="AH19" s="23">
        <v>181</v>
      </c>
      <c r="AI19" s="23">
        <v>328</v>
      </c>
      <c r="AJ19" s="23">
        <v>235</v>
      </c>
      <c r="AK19" s="23">
        <v>275</v>
      </c>
      <c r="AL19" s="23">
        <v>403</v>
      </c>
      <c r="AM19" s="23">
        <v>223</v>
      </c>
      <c r="AN19" s="23">
        <v>75</v>
      </c>
      <c r="AO19" s="23">
        <v>494</v>
      </c>
      <c r="AP19" s="23">
        <v>204</v>
      </c>
      <c r="AQ19" s="23">
        <v>481</v>
      </c>
      <c r="AR19" s="23">
        <v>427</v>
      </c>
      <c r="AS19" s="23">
        <v>143</v>
      </c>
      <c r="AT19" s="23">
        <v>344</v>
      </c>
      <c r="AU19" s="23">
        <v>262</v>
      </c>
      <c r="AV19" s="23">
        <v>587</v>
      </c>
      <c r="AW19" s="23">
        <v>419</v>
      </c>
      <c r="AX19" s="23">
        <v>158</v>
      </c>
      <c r="AY19" s="23">
        <v>28</v>
      </c>
      <c r="AZ19" s="23">
        <v>295</v>
      </c>
      <c r="BA19" s="23">
        <v>236</v>
      </c>
      <c r="BB19" s="23">
        <v>353</v>
      </c>
      <c r="BC19" s="23">
        <v>99</v>
      </c>
      <c r="BD19" s="23">
        <v>308</v>
      </c>
      <c r="BE19" s="24">
        <v>208</v>
      </c>
      <c r="BF19" s="24">
        <v>419</v>
      </c>
      <c r="BG19" s="24">
        <v>198</v>
      </c>
      <c r="BH19" s="24">
        <v>591</v>
      </c>
      <c r="BI19" s="24">
        <v>520</v>
      </c>
      <c r="BJ19" s="24">
        <v>566</v>
      </c>
      <c r="BK19" s="24">
        <v>228</v>
      </c>
      <c r="BL19" s="23">
        <v>25</v>
      </c>
      <c r="BM19" s="23">
        <v>349</v>
      </c>
      <c r="BN19" s="23">
        <v>114</v>
      </c>
      <c r="BO19" s="23">
        <v>163</v>
      </c>
      <c r="BP19" s="23">
        <v>512</v>
      </c>
      <c r="BQ19" s="26">
        <f t="shared" si="1"/>
        <v>17645</v>
      </c>
      <c r="BR19" s="27"/>
      <c r="BS19" s="27"/>
    </row>
    <row r="20" spans="1:71" ht="15.75" customHeight="1">
      <c r="A20" s="28">
        <v>16</v>
      </c>
      <c r="B20" s="29" t="s">
        <v>98</v>
      </c>
      <c r="C20" s="22" t="s">
        <v>78</v>
      </c>
      <c r="D20" s="22" t="s">
        <v>97</v>
      </c>
      <c r="E20" s="23">
        <v>200</v>
      </c>
      <c r="F20" s="23">
        <v>0</v>
      </c>
      <c r="G20" s="23">
        <v>37</v>
      </c>
      <c r="H20" s="23">
        <v>0</v>
      </c>
      <c r="I20" s="23">
        <v>9</v>
      </c>
      <c r="J20" s="23">
        <v>7</v>
      </c>
      <c r="K20" s="23">
        <v>0</v>
      </c>
      <c r="L20" s="23">
        <v>5</v>
      </c>
      <c r="M20" s="23">
        <v>9</v>
      </c>
      <c r="N20" s="23">
        <v>0</v>
      </c>
      <c r="O20" s="23">
        <v>4</v>
      </c>
      <c r="P20" s="23">
        <v>65</v>
      </c>
      <c r="Q20" s="23">
        <v>9</v>
      </c>
      <c r="R20" s="23">
        <v>2</v>
      </c>
      <c r="S20" s="24">
        <v>0</v>
      </c>
      <c r="T20" s="24">
        <v>20</v>
      </c>
      <c r="U20" s="24">
        <v>173</v>
      </c>
      <c r="V20" s="24">
        <v>0</v>
      </c>
      <c r="W20" s="24">
        <v>312</v>
      </c>
      <c r="X20" s="24">
        <v>9</v>
      </c>
      <c r="Y20" s="24">
        <v>35</v>
      </c>
      <c r="Z20" s="23">
        <v>62</v>
      </c>
      <c r="AA20" s="23">
        <v>34</v>
      </c>
      <c r="AB20" s="23">
        <v>80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7</v>
      </c>
      <c r="AL20" s="23">
        <v>0</v>
      </c>
      <c r="AM20" s="23">
        <v>0</v>
      </c>
      <c r="AN20" s="23">
        <v>4</v>
      </c>
      <c r="AO20" s="23">
        <v>7</v>
      </c>
      <c r="AP20" s="23">
        <v>6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0</v>
      </c>
      <c r="BC20" s="23">
        <v>0</v>
      </c>
      <c r="BD20" s="23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3">
        <v>0</v>
      </c>
      <c r="BM20" s="23">
        <v>264</v>
      </c>
      <c r="BN20" s="23">
        <v>0</v>
      </c>
      <c r="BO20" s="23">
        <v>0</v>
      </c>
      <c r="BP20" s="23">
        <v>0</v>
      </c>
      <c r="BQ20" s="26">
        <f t="shared" si="1"/>
        <v>1360</v>
      </c>
      <c r="BR20" s="27"/>
      <c r="BS20" s="27"/>
    </row>
    <row r="21" spans="1:71" ht="15.75" customHeight="1">
      <c r="A21" s="28">
        <v>17</v>
      </c>
      <c r="B21" s="29" t="s">
        <v>99</v>
      </c>
      <c r="C21" s="22" t="s">
        <v>78</v>
      </c>
      <c r="D21" s="22" t="s">
        <v>97</v>
      </c>
      <c r="E21" s="23">
        <v>582</v>
      </c>
      <c r="F21" s="23">
        <v>1096</v>
      </c>
      <c r="G21" s="23">
        <v>208</v>
      </c>
      <c r="H21" s="23">
        <v>1369</v>
      </c>
      <c r="I21" s="23">
        <v>473</v>
      </c>
      <c r="J21" s="23">
        <v>257</v>
      </c>
      <c r="K21" s="23">
        <v>213</v>
      </c>
      <c r="L21" s="23">
        <v>193</v>
      </c>
      <c r="M21" s="23">
        <v>486</v>
      </c>
      <c r="N21" s="23">
        <v>289</v>
      </c>
      <c r="O21" s="23">
        <v>153</v>
      </c>
      <c r="P21" s="23">
        <v>195</v>
      </c>
      <c r="Q21" s="23">
        <v>399</v>
      </c>
      <c r="R21" s="23">
        <v>307</v>
      </c>
      <c r="S21" s="24">
        <v>176</v>
      </c>
      <c r="T21" s="24">
        <v>210</v>
      </c>
      <c r="U21" s="24">
        <v>167</v>
      </c>
      <c r="V21" s="24">
        <v>878</v>
      </c>
      <c r="W21" s="24">
        <v>966</v>
      </c>
      <c r="X21" s="24">
        <v>395</v>
      </c>
      <c r="Y21" s="24">
        <v>375</v>
      </c>
      <c r="Z21" s="23">
        <v>100</v>
      </c>
      <c r="AA21" s="23">
        <v>161</v>
      </c>
      <c r="AB21" s="23">
        <v>523</v>
      </c>
      <c r="AC21" s="23">
        <v>460</v>
      </c>
      <c r="AD21" s="23">
        <v>267</v>
      </c>
      <c r="AE21" s="23">
        <v>932</v>
      </c>
      <c r="AF21" s="23">
        <v>1761</v>
      </c>
      <c r="AG21" s="23">
        <v>316</v>
      </c>
      <c r="AH21" s="23">
        <v>347</v>
      </c>
      <c r="AI21" s="23">
        <v>677</v>
      </c>
      <c r="AJ21" s="23">
        <v>659</v>
      </c>
      <c r="AK21" s="23">
        <v>469</v>
      </c>
      <c r="AL21" s="23">
        <v>725</v>
      </c>
      <c r="AM21" s="23">
        <v>812</v>
      </c>
      <c r="AN21" s="23">
        <v>145</v>
      </c>
      <c r="AO21" s="23">
        <v>553</v>
      </c>
      <c r="AP21" s="23">
        <v>648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557</v>
      </c>
      <c r="BK21" s="24">
        <v>0</v>
      </c>
      <c r="BL21" s="23">
        <v>0</v>
      </c>
      <c r="BM21" s="23">
        <v>50</v>
      </c>
      <c r="BN21" s="23">
        <v>0</v>
      </c>
      <c r="BO21" s="23">
        <v>0</v>
      </c>
      <c r="BP21" s="23">
        <v>0</v>
      </c>
      <c r="BQ21" s="26">
        <f t="shared" si="1"/>
        <v>19549</v>
      </c>
      <c r="BR21" s="27"/>
      <c r="BS21" s="27"/>
    </row>
    <row r="22" spans="1:71" ht="15.75" customHeight="1">
      <c r="A22" s="28">
        <v>18</v>
      </c>
      <c r="B22" s="48" t="s">
        <v>100</v>
      </c>
      <c r="C22" s="49" t="s">
        <v>101</v>
      </c>
      <c r="D22" s="22" t="s">
        <v>102</v>
      </c>
      <c r="E22" s="50">
        <v>4.7300000000000004</v>
      </c>
      <c r="F22" s="50">
        <v>8.1999999999999993</v>
      </c>
      <c r="G22" s="50">
        <v>1.64</v>
      </c>
      <c r="H22" s="50">
        <v>10.49</v>
      </c>
      <c r="I22" s="50">
        <v>3.8</v>
      </c>
      <c r="J22" s="50">
        <v>2</v>
      </c>
      <c r="K22" s="50">
        <v>1.47</v>
      </c>
      <c r="L22" s="50">
        <v>1.05</v>
      </c>
      <c r="M22" s="50">
        <v>3.1</v>
      </c>
      <c r="N22" s="50">
        <v>2.15</v>
      </c>
      <c r="O22" s="50">
        <v>1.02</v>
      </c>
      <c r="P22" s="50">
        <v>1.61</v>
      </c>
      <c r="Q22" s="50">
        <v>2.38</v>
      </c>
      <c r="R22" s="50">
        <v>2.16</v>
      </c>
      <c r="S22" s="51">
        <v>1.29</v>
      </c>
      <c r="T22" s="51">
        <v>1.6</v>
      </c>
      <c r="U22" s="51">
        <v>1.28</v>
      </c>
      <c r="V22" s="51">
        <v>6.4</v>
      </c>
      <c r="W22" s="51">
        <v>7.82</v>
      </c>
      <c r="X22" s="51">
        <v>2.2599999999999998</v>
      </c>
      <c r="Y22" s="51">
        <v>2.97</v>
      </c>
      <c r="Z22" s="50">
        <v>1.07</v>
      </c>
      <c r="AA22" s="50">
        <v>1.4</v>
      </c>
      <c r="AB22" s="50">
        <v>3.92</v>
      </c>
      <c r="AC22" s="50">
        <v>3.18</v>
      </c>
      <c r="AD22" s="50">
        <v>1.77</v>
      </c>
      <c r="AE22" s="50">
        <v>6.82</v>
      </c>
      <c r="AF22" s="50">
        <v>9.25</v>
      </c>
      <c r="AG22" s="50">
        <v>2.31</v>
      </c>
      <c r="AH22" s="50">
        <v>2.5</v>
      </c>
      <c r="AI22" s="50">
        <v>4.55</v>
      </c>
      <c r="AJ22" s="50">
        <v>4.2699999999999996</v>
      </c>
      <c r="AK22" s="50">
        <v>3.39</v>
      </c>
      <c r="AL22" s="50">
        <v>4.3099999999999996</v>
      </c>
      <c r="AM22" s="50">
        <v>4.8499999999999996</v>
      </c>
      <c r="AN22" s="50">
        <v>0.92</v>
      </c>
      <c r="AO22" s="50">
        <v>4.22</v>
      </c>
      <c r="AP22" s="50">
        <v>5.8</v>
      </c>
      <c r="AQ22" s="50">
        <v>2.62</v>
      </c>
      <c r="AR22" s="50">
        <v>3.18</v>
      </c>
      <c r="AS22" s="50">
        <v>3</v>
      </c>
      <c r="AT22" s="50">
        <v>5.27</v>
      </c>
      <c r="AU22" s="50">
        <v>3.43</v>
      </c>
      <c r="AV22" s="50">
        <v>4.0599999999999996</v>
      </c>
      <c r="AW22" s="50">
        <v>2.4</v>
      </c>
      <c r="AX22" s="50">
        <v>4.04</v>
      </c>
      <c r="AY22" s="50">
        <v>2.5299999999999998</v>
      </c>
      <c r="AZ22" s="50">
        <v>5.37</v>
      </c>
      <c r="BA22" s="50">
        <v>5.91</v>
      </c>
      <c r="BB22" s="50">
        <v>4.34</v>
      </c>
      <c r="BC22" s="50">
        <v>1.19</v>
      </c>
      <c r="BD22" s="50">
        <v>1.74</v>
      </c>
      <c r="BE22" s="51">
        <v>2.67</v>
      </c>
      <c r="BF22" s="51">
        <v>3.38</v>
      </c>
      <c r="BG22" s="51">
        <v>2.58</v>
      </c>
      <c r="BH22" s="51">
        <v>4.5</v>
      </c>
      <c r="BI22" s="51">
        <v>5.8</v>
      </c>
      <c r="BJ22" s="51">
        <v>4.13</v>
      </c>
      <c r="BK22" s="51">
        <v>5.08</v>
      </c>
      <c r="BL22" s="50">
        <v>4.32</v>
      </c>
      <c r="BM22" s="50">
        <v>2.4700000000000002</v>
      </c>
      <c r="BN22" s="50">
        <v>1.74</v>
      </c>
      <c r="BO22" s="50">
        <v>1.91</v>
      </c>
      <c r="BP22" s="50">
        <v>10.18</v>
      </c>
      <c r="BQ22" s="26">
        <f t="shared" si="1"/>
        <v>231.79000000000008</v>
      </c>
      <c r="BR22" s="52"/>
      <c r="BS22" s="52"/>
    </row>
    <row r="23" spans="1:71" ht="15.75" customHeight="1">
      <c r="A23" s="53"/>
      <c r="B23" s="54" t="s">
        <v>103</v>
      </c>
      <c r="C23" s="22"/>
      <c r="D23" s="2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4"/>
      <c r="T23" s="24"/>
      <c r="U23" s="24"/>
      <c r="V23" s="24"/>
      <c r="W23" s="24"/>
      <c r="X23" s="24"/>
      <c r="Y23" s="2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24"/>
      <c r="BF23" s="24"/>
      <c r="BG23" s="24"/>
      <c r="BH23" s="24"/>
      <c r="BI23" s="24"/>
      <c r="BJ23" s="24"/>
      <c r="BK23" s="24"/>
      <c r="BL23" s="34"/>
      <c r="BM23" s="34"/>
      <c r="BN23" s="34"/>
      <c r="BO23" s="34"/>
      <c r="BP23" s="34"/>
      <c r="BQ23" s="26"/>
      <c r="BR23" s="55"/>
      <c r="BS23" s="55"/>
    </row>
    <row r="24" spans="1:71" ht="15.75" customHeight="1">
      <c r="A24" s="53">
        <v>1</v>
      </c>
      <c r="B24" s="56" t="s">
        <v>104</v>
      </c>
      <c r="C24" s="22" t="s">
        <v>105</v>
      </c>
      <c r="D24" s="22" t="s">
        <v>106</v>
      </c>
      <c r="E24" s="34">
        <v>1047</v>
      </c>
      <c r="F24" s="34">
        <v>1047</v>
      </c>
      <c r="G24" s="34">
        <v>1047</v>
      </c>
      <c r="H24" s="34">
        <v>1047</v>
      </c>
      <c r="I24" s="34">
        <v>1047</v>
      </c>
      <c r="J24" s="34">
        <v>1047</v>
      </c>
      <c r="K24" s="34">
        <v>1047</v>
      </c>
      <c r="L24" s="34">
        <v>1047</v>
      </c>
      <c r="M24" s="34">
        <v>1047</v>
      </c>
      <c r="N24" s="34">
        <v>1047</v>
      </c>
      <c r="O24" s="34">
        <v>1047</v>
      </c>
      <c r="P24" s="34">
        <v>1047</v>
      </c>
      <c r="Q24" s="34">
        <v>1047</v>
      </c>
      <c r="R24" s="34">
        <v>1047</v>
      </c>
      <c r="S24" s="34">
        <v>1047</v>
      </c>
      <c r="T24" s="34">
        <v>1047</v>
      </c>
      <c r="U24" s="34">
        <v>1047</v>
      </c>
      <c r="V24" s="34">
        <v>1047</v>
      </c>
      <c r="W24" s="34">
        <v>1047</v>
      </c>
      <c r="X24" s="34">
        <v>1047</v>
      </c>
      <c r="Y24" s="34">
        <v>1047</v>
      </c>
      <c r="Z24" s="34">
        <v>1047</v>
      </c>
      <c r="AA24" s="34">
        <v>1047</v>
      </c>
      <c r="AB24" s="34">
        <v>1047</v>
      </c>
      <c r="AC24" s="34">
        <v>1047</v>
      </c>
      <c r="AD24" s="34">
        <v>1047</v>
      </c>
      <c r="AE24" s="34">
        <v>1047</v>
      </c>
      <c r="AF24" s="34">
        <v>1047</v>
      </c>
      <c r="AG24" s="34">
        <v>1047</v>
      </c>
      <c r="AH24" s="34">
        <v>1047</v>
      </c>
      <c r="AI24" s="34">
        <v>1047</v>
      </c>
      <c r="AJ24" s="34">
        <v>1047</v>
      </c>
      <c r="AK24" s="34">
        <v>1047</v>
      </c>
      <c r="AL24" s="34">
        <v>1047</v>
      </c>
      <c r="AM24" s="34">
        <v>1047</v>
      </c>
      <c r="AN24" s="34">
        <v>1047</v>
      </c>
      <c r="AO24" s="34">
        <v>1047</v>
      </c>
      <c r="AP24" s="34">
        <v>1047</v>
      </c>
      <c r="AQ24" s="34">
        <v>1047</v>
      </c>
      <c r="AR24" s="34">
        <v>1047</v>
      </c>
      <c r="AS24" s="34">
        <v>1047</v>
      </c>
      <c r="AT24" s="34">
        <v>1047</v>
      </c>
      <c r="AU24" s="34">
        <v>1047</v>
      </c>
      <c r="AV24" s="34">
        <v>1047</v>
      </c>
      <c r="AW24" s="34">
        <v>1047</v>
      </c>
      <c r="AX24" s="34">
        <v>1047</v>
      </c>
      <c r="AY24" s="34">
        <v>1047</v>
      </c>
      <c r="AZ24" s="34">
        <v>1047</v>
      </c>
      <c r="BA24" s="34">
        <v>1047</v>
      </c>
      <c r="BB24" s="34">
        <v>1047</v>
      </c>
      <c r="BC24" s="34">
        <v>1047</v>
      </c>
      <c r="BD24" s="34">
        <v>1047</v>
      </c>
      <c r="BE24" s="57">
        <v>1047</v>
      </c>
      <c r="BF24" s="57">
        <v>1047</v>
      </c>
      <c r="BG24" s="57">
        <v>1047</v>
      </c>
      <c r="BH24" s="57">
        <v>1047</v>
      </c>
      <c r="BI24" s="57">
        <v>1047</v>
      </c>
      <c r="BJ24" s="57">
        <v>1047</v>
      </c>
      <c r="BK24" s="57">
        <v>1047</v>
      </c>
      <c r="BL24" s="34">
        <v>1047</v>
      </c>
      <c r="BM24" s="34">
        <v>1047</v>
      </c>
      <c r="BN24" s="34">
        <v>1047</v>
      </c>
      <c r="BO24" s="34">
        <v>1047</v>
      </c>
      <c r="BP24" s="34">
        <v>1047</v>
      </c>
      <c r="BQ24" s="58">
        <v>1047</v>
      </c>
      <c r="BR24" s="55"/>
      <c r="BS24" s="55"/>
    </row>
    <row r="25" spans="1:71" ht="15.75" customHeight="1">
      <c r="A25" s="53">
        <v>2</v>
      </c>
      <c r="B25" s="56" t="s">
        <v>107</v>
      </c>
      <c r="C25" s="22" t="s">
        <v>108</v>
      </c>
      <c r="D25" s="22" t="s">
        <v>109</v>
      </c>
      <c r="E25" s="34" t="s">
        <v>110</v>
      </c>
      <c r="F25" s="34" t="s">
        <v>110</v>
      </c>
      <c r="G25" s="34" t="s">
        <v>110</v>
      </c>
      <c r="H25" s="34" t="s">
        <v>110</v>
      </c>
      <c r="I25" s="34" t="s">
        <v>110</v>
      </c>
      <c r="J25" s="34" t="s">
        <v>110</v>
      </c>
      <c r="K25" s="34" t="s">
        <v>110</v>
      </c>
      <c r="L25" s="34" t="s">
        <v>110</v>
      </c>
      <c r="M25" s="34" t="s">
        <v>110</v>
      </c>
      <c r="N25" s="34" t="s">
        <v>110</v>
      </c>
      <c r="O25" s="34" t="s">
        <v>110</v>
      </c>
      <c r="P25" s="34" t="s">
        <v>110</v>
      </c>
      <c r="Q25" s="34" t="s">
        <v>110</v>
      </c>
      <c r="R25" s="34" t="s">
        <v>110</v>
      </c>
      <c r="S25" s="34" t="s">
        <v>110</v>
      </c>
      <c r="T25" s="34" t="s">
        <v>110</v>
      </c>
      <c r="U25" s="34" t="s">
        <v>110</v>
      </c>
      <c r="V25" s="34" t="s">
        <v>110</v>
      </c>
      <c r="W25" s="34" t="s">
        <v>110</v>
      </c>
      <c r="X25" s="34" t="s">
        <v>110</v>
      </c>
      <c r="Y25" s="34" t="s">
        <v>110</v>
      </c>
      <c r="Z25" s="34" t="s">
        <v>110</v>
      </c>
      <c r="AA25" s="34" t="s">
        <v>110</v>
      </c>
      <c r="AB25" s="34" t="s">
        <v>110</v>
      </c>
      <c r="AC25" s="34" t="s">
        <v>110</v>
      </c>
      <c r="AD25" s="34" t="s">
        <v>110</v>
      </c>
      <c r="AE25" s="34" t="s">
        <v>110</v>
      </c>
      <c r="AF25" s="34" t="s">
        <v>110</v>
      </c>
      <c r="AG25" s="34" t="s">
        <v>110</v>
      </c>
      <c r="AH25" s="34" t="s">
        <v>110</v>
      </c>
      <c r="AI25" s="34" t="s">
        <v>110</v>
      </c>
      <c r="AJ25" s="34" t="s">
        <v>110</v>
      </c>
      <c r="AK25" s="34" t="s">
        <v>110</v>
      </c>
      <c r="AL25" s="34" t="s">
        <v>110</v>
      </c>
      <c r="AM25" s="34" t="s">
        <v>110</v>
      </c>
      <c r="AN25" s="34" t="s">
        <v>110</v>
      </c>
      <c r="AO25" s="34" t="s">
        <v>110</v>
      </c>
      <c r="AP25" s="34" t="s">
        <v>110</v>
      </c>
      <c r="AQ25" s="34" t="s">
        <v>110</v>
      </c>
      <c r="AR25" s="34" t="s">
        <v>110</v>
      </c>
      <c r="AS25" s="34" t="s">
        <v>110</v>
      </c>
      <c r="AT25" s="34" t="s">
        <v>110</v>
      </c>
      <c r="AU25" s="34" t="s">
        <v>110</v>
      </c>
      <c r="AV25" s="34" t="s">
        <v>110</v>
      </c>
      <c r="AW25" s="34" t="s">
        <v>110</v>
      </c>
      <c r="AX25" s="34" t="s">
        <v>110</v>
      </c>
      <c r="AY25" s="34" t="s">
        <v>110</v>
      </c>
      <c r="AZ25" s="34" t="s">
        <v>110</v>
      </c>
      <c r="BA25" s="34" t="s">
        <v>110</v>
      </c>
      <c r="BB25" s="34" t="s">
        <v>110</v>
      </c>
      <c r="BC25" s="34" t="s">
        <v>110</v>
      </c>
      <c r="BD25" s="34" t="s">
        <v>110</v>
      </c>
      <c r="BE25" s="57" t="s">
        <v>110</v>
      </c>
      <c r="BF25" s="57" t="s">
        <v>110</v>
      </c>
      <c r="BG25" s="57" t="s">
        <v>110</v>
      </c>
      <c r="BH25" s="57" t="s">
        <v>110</v>
      </c>
      <c r="BI25" s="57" t="s">
        <v>110</v>
      </c>
      <c r="BJ25" s="57" t="s">
        <v>110</v>
      </c>
      <c r="BK25" s="57" t="s">
        <v>110</v>
      </c>
      <c r="BL25" s="34" t="s">
        <v>110</v>
      </c>
      <c r="BM25" s="34" t="s">
        <v>110</v>
      </c>
      <c r="BN25" s="34" t="s">
        <v>110</v>
      </c>
      <c r="BO25" s="34" t="s">
        <v>110</v>
      </c>
      <c r="BP25" s="34" t="s">
        <v>110</v>
      </c>
      <c r="BQ25" s="58" t="s">
        <v>110</v>
      </c>
      <c r="BR25" s="55"/>
      <c r="BS25" s="55"/>
    </row>
    <row r="26" spans="1:71" ht="33.75" customHeight="1">
      <c r="A26" s="53">
        <v>3</v>
      </c>
      <c r="B26" s="56" t="s">
        <v>111</v>
      </c>
      <c r="C26" s="22" t="s">
        <v>112</v>
      </c>
      <c r="D26" s="22" t="s">
        <v>113</v>
      </c>
      <c r="E26" s="34" t="s">
        <v>114</v>
      </c>
      <c r="F26" s="34" t="s">
        <v>114</v>
      </c>
      <c r="G26" s="34" t="s">
        <v>114</v>
      </c>
      <c r="H26" s="34" t="s">
        <v>114</v>
      </c>
      <c r="I26" s="34" t="s">
        <v>114</v>
      </c>
      <c r="J26" s="34" t="s">
        <v>114</v>
      </c>
      <c r="K26" s="34" t="s">
        <v>114</v>
      </c>
      <c r="L26" s="34" t="s">
        <v>114</v>
      </c>
      <c r="M26" s="34" t="s">
        <v>114</v>
      </c>
      <c r="N26" s="34" t="s">
        <v>114</v>
      </c>
      <c r="O26" s="34" t="s">
        <v>114</v>
      </c>
      <c r="P26" s="34" t="s">
        <v>114</v>
      </c>
      <c r="Q26" s="34" t="s">
        <v>114</v>
      </c>
      <c r="R26" s="34" t="s">
        <v>114</v>
      </c>
      <c r="S26" s="34" t="s">
        <v>114</v>
      </c>
      <c r="T26" s="34" t="s">
        <v>114</v>
      </c>
      <c r="U26" s="34" t="s">
        <v>114</v>
      </c>
      <c r="V26" s="34" t="s">
        <v>114</v>
      </c>
      <c r="W26" s="34" t="s">
        <v>114</v>
      </c>
      <c r="X26" s="34" t="s">
        <v>114</v>
      </c>
      <c r="Y26" s="34" t="s">
        <v>114</v>
      </c>
      <c r="Z26" s="34" t="s">
        <v>114</v>
      </c>
      <c r="AA26" s="34" t="s">
        <v>114</v>
      </c>
      <c r="AB26" s="34" t="s">
        <v>114</v>
      </c>
      <c r="AC26" s="34" t="s">
        <v>114</v>
      </c>
      <c r="AD26" s="34" t="s">
        <v>114</v>
      </c>
      <c r="AE26" s="34" t="s">
        <v>114</v>
      </c>
      <c r="AF26" s="34" t="s">
        <v>114</v>
      </c>
      <c r="AG26" s="34" t="s">
        <v>114</v>
      </c>
      <c r="AH26" s="34" t="s">
        <v>114</v>
      </c>
      <c r="AI26" s="34" t="s">
        <v>114</v>
      </c>
      <c r="AJ26" s="34" t="s">
        <v>114</v>
      </c>
      <c r="AK26" s="34" t="s">
        <v>114</v>
      </c>
      <c r="AL26" s="34" t="s">
        <v>114</v>
      </c>
      <c r="AM26" s="34" t="s">
        <v>114</v>
      </c>
      <c r="AN26" s="34" t="s">
        <v>114</v>
      </c>
      <c r="AO26" s="34" t="s">
        <v>114</v>
      </c>
      <c r="AP26" s="34" t="s">
        <v>114</v>
      </c>
      <c r="AQ26" s="34" t="s">
        <v>114</v>
      </c>
      <c r="AR26" s="34" t="s">
        <v>114</v>
      </c>
      <c r="AS26" s="34" t="s">
        <v>114</v>
      </c>
      <c r="AT26" s="34" t="s">
        <v>114</v>
      </c>
      <c r="AU26" s="34" t="s">
        <v>114</v>
      </c>
      <c r="AV26" s="34" t="s">
        <v>114</v>
      </c>
      <c r="AW26" s="34" t="s">
        <v>114</v>
      </c>
      <c r="AX26" s="34" t="s">
        <v>114</v>
      </c>
      <c r="AY26" s="34" t="s">
        <v>114</v>
      </c>
      <c r="AZ26" s="34" t="s">
        <v>114</v>
      </c>
      <c r="BA26" s="34" t="s">
        <v>114</v>
      </c>
      <c r="BB26" s="34" t="s">
        <v>114</v>
      </c>
      <c r="BC26" s="34" t="s">
        <v>114</v>
      </c>
      <c r="BD26" s="34" t="s">
        <v>114</v>
      </c>
      <c r="BE26" s="57" t="s">
        <v>114</v>
      </c>
      <c r="BF26" s="57" t="s">
        <v>114</v>
      </c>
      <c r="BG26" s="57" t="s">
        <v>114</v>
      </c>
      <c r="BH26" s="57" t="s">
        <v>114</v>
      </c>
      <c r="BI26" s="57" t="s">
        <v>114</v>
      </c>
      <c r="BJ26" s="57" t="s">
        <v>114</v>
      </c>
      <c r="BK26" s="57" t="s">
        <v>114</v>
      </c>
      <c r="BL26" s="34" t="s">
        <v>114</v>
      </c>
      <c r="BM26" s="34" t="s">
        <v>114</v>
      </c>
      <c r="BN26" s="34" t="s">
        <v>114</v>
      </c>
      <c r="BO26" s="34" t="s">
        <v>114</v>
      </c>
      <c r="BP26" s="34" t="s">
        <v>114</v>
      </c>
      <c r="BQ26" s="58" t="s">
        <v>114</v>
      </c>
      <c r="BR26" s="55"/>
      <c r="BS26" s="55"/>
    </row>
    <row r="27" spans="1:71" ht="15.75" customHeight="1">
      <c r="A27" s="59"/>
      <c r="B27" s="60" t="s">
        <v>115</v>
      </c>
      <c r="C27" s="49"/>
      <c r="D27" s="22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51"/>
      <c r="U27" s="51"/>
      <c r="V27" s="51"/>
      <c r="W27" s="51"/>
      <c r="X27" s="51"/>
      <c r="Y27" s="51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1"/>
      <c r="BF27" s="51"/>
      <c r="BG27" s="51"/>
      <c r="BH27" s="51"/>
      <c r="BI27" s="51"/>
      <c r="BJ27" s="51"/>
      <c r="BK27" s="51"/>
      <c r="BL27" s="50"/>
      <c r="BM27" s="50"/>
      <c r="BN27" s="50"/>
      <c r="BO27" s="50"/>
      <c r="BP27" s="50"/>
      <c r="BQ27" s="26"/>
      <c r="BR27" s="52"/>
      <c r="BS27" s="52"/>
    </row>
    <row r="28" spans="1:71" ht="15.75" customHeight="1">
      <c r="A28" s="59"/>
      <c r="B28" s="61" t="s">
        <v>116</v>
      </c>
      <c r="C28" s="16"/>
      <c r="D28" s="62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3"/>
      <c r="T28" s="43"/>
      <c r="U28" s="43"/>
      <c r="V28" s="43"/>
      <c r="W28" s="43"/>
      <c r="X28" s="43"/>
      <c r="Y28" s="43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3"/>
      <c r="BF28" s="43"/>
      <c r="BG28" s="43"/>
      <c r="BH28" s="43"/>
      <c r="BI28" s="43"/>
      <c r="BJ28" s="43"/>
      <c r="BK28" s="43"/>
      <c r="BL28" s="40"/>
      <c r="BM28" s="40"/>
      <c r="BN28" s="40"/>
      <c r="BO28" s="40"/>
      <c r="BP28" s="40"/>
      <c r="BQ28" s="26"/>
      <c r="BR28" s="47"/>
      <c r="BS28" s="47"/>
    </row>
    <row r="29" spans="1:71" ht="15.75" customHeight="1">
      <c r="A29" s="63">
        <v>1</v>
      </c>
      <c r="B29" s="64" t="s">
        <v>117</v>
      </c>
      <c r="C29" s="22" t="s">
        <v>118</v>
      </c>
      <c r="D29" s="22" t="s">
        <v>119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65">
        <v>0</v>
      </c>
      <c r="AM29" s="65">
        <v>0</v>
      </c>
      <c r="AN29" s="65">
        <v>0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6">
        <v>0</v>
      </c>
      <c r="BF29" s="66">
        <v>0</v>
      </c>
      <c r="BG29" s="66">
        <v>0</v>
      </c>
      <c r="BH29" s="66">
        <v>0</v>
      </c>
      <c r="BI29" s="66">
        <v>0</v>
      </c>
      <c r="BJ29" s="66">
        <v>0</v>
      </c>
      <c r="BK29" s="66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26">
        <f t="shared" ref="BQ29:BQ35" si="2">SUM(E29:BP29)</f>
        <v>0</v>
      </c>
      <c r="BR29" s="67"/>
      <c r="BS29" s="67"/>
    </row>
    <row r="30" spans="1:71" ht="15.75" customHeight="1">
      <c r="A30" s="63">
        <v>2</v>
      </c>
      <c r="B30" s="64" t="s">
        <v>120</v>
      </c>
      <c r="C30" s="22" t="s">
        <v>118</v>
      </c>
      <c r="D30" s="22" t="s">
        <v>119</v>
      </c>
      <c r="E30" s="65">
        <v>0</v>
      </c>
      <c r="F30" s="65">
        <v>1860</v>
      </c>
      <c r="G30" s="65">
        <v>2000</v>
      </c>
      <c r="H30" s="65">
        <v>12620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2430</v>
      </c>
      <c r="S30" s="66">
        <v>0</v>
      </c>
      <c r="T30" s="66">
        <v>0</v>
      </c>
      <c r="U30" s="66">
        <v>0</v>
      </c>
      <c r="V30" s="66">
        <v>6540</v>
      </c>
      <c r="W30" s="66">
        <v>7820</v>
      </c>
      <c r="X30" s="66">
        <v>0</v>
      </c>
      <c r="Y30" s="66">
        <v>0</v>
      </c>
      <c r="Z30" s="65">
        <v>870</v>
      </c>
      <c r="AA30" s="65">
        <v>2560</v>
      </c>
      <c r="AB30" s="65">
        <v>1840</v>
      </c>
      <c r="AC30" s="65">
        <v>0</v>
      </c>
      <c r="AD30" s="65">
        <v>8680</v>
      </c>
      <c r="AE30" s="65">
        <v>8430</v>
      </c>
      <c r="AF30" s="65">
        <v>50400</v>
      </c>
      <c r="AG30" s="65">
        <v>2640</v>
      </c>
      <c r="AH30" s="65">
        <v>8170</v>
      </c>
      <c r="AI30" s="65">
        <v>0</v>
      </c>
      <c r="AJ30" s="65">
        <v>7200</v>
      </c>
      <c r="AK30" s="65">
        <v>0</v>
      </c>
      <c r="AL30" s="65">
        <v>7320</v>
      </c>
      <c r="AM30" s="65">
        <v>10330</v>
      </c>
      <c r="AN30" s="65">
        <v>0</v>
      </c>
      <c r="AO30" s="65">
        <v>0</v>
      </c>
      <c r="AP30" s="65">
        <v>0</v>
      </c>
      <c r="AQ30" s="65">
        <v>0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0</v>
      </c>
      <c r="AY30" s="65">
        <v>0</v>
      </c>
      <c r="AZ30" s="65">
        <v>0</v>
      </c>
      <c r="BA30" s="65">
        <v>0</v>
      </c>
      <c r="BB30" s="65">
        <v>0</v>
      </c>
      <c r="BC30" s="65">
        <v>0</v>
      </c>
      <c r="BD30" s="65">
        <v>0</v>
      </c>
      <c r="BE30" s="66">
        <v>0</v>
      </c>
      <c r="BF30" s="66">
        <v>0</v>
      </c>
      <c r="BG30" s="66">
        <v>0</v>
      </c>
      <c r="BH30" s="66">
        <v>0</v>
      </c>
      <c r="BI30" s="66">
        <v>0</v>
      </c>
      <c r="BJ30" s="66">
        <v>0</v>
      </c>
      <c r="BK30" s="66">
        <v>0</v>
      </c>
      <c r="BL30" s="65">
        <v>0</v>
      </c>
      <c r="BM30" s="65">
        <v>0</v>
      </c>
      <c r="BN30" s="65">
        <v>0</v>
      </c>
      <c r="BO30" s="65">
        <v>0</v>
      </c>
      <c r="BP30" s="65">
        <v>0</v>
      </c>
      <c r="BQ30" s="26">
        <f t="shared" si="2"/>
        <v>141710</v>
      </c>
      <c r="BR30" s="67"/>
      <c r="BS30" s="67"/>
    </row>
    <row r="31" spans="1:71" ht="15.75" customHeight="1">
      <c r="A31" s="63">
        <v>3</v>
      </c>
      <c r="B31" s="64" t="s">
        <v>121</v>
      </c>
      <c r="C31" s="22" t="s">
        <v>118</v>
      </c>
      <c r="D31" s="22" t="s">
        <v>119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0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5">
        <v>0</v>
      </c>
      <c r="AZ31" s="65">
        <v>0</v>
      </c>
      <c r="BA31" s="65">
        <v>0</v>
      </c>
      <c r="BB31" s="65">
        <v>0</v>
      </c>
      <c r="BC31" s="65">
        <v>0</v>
      </c>
      <c r="BD31" s="65">
        <v>0</v>
      </c>
      <c r="BE31" s="66">
        <v>0</v>
      </c>
      <c r="BF31" s="66">
        <v>0</v>
      </c>
      <c r="BG31" s="66">
        <v>0</v>
      </c>
      <c r="BH31" s="66">
        <v>0</v>
      </c>
      <c r="BI31" s="66">
        <v>0</v>
      </c>
      <c r="BJ31" s="66">
        <v>0</v>
      </c>
      <c r="BK31" s="66">
        <v>0</v>
      </c>
      <c r="BL31" s="65">
        <v>0</v>
      </c>
      <c r="BM31" s="65">
        <v>0</v>
      </c>
      <c r="BN31" s="65">
        <v>0</v>
      </c>
      <c r="BO31" s="65">
        <v>0</v>
      </c>
      <c r="BP31" s="65">
        <v>0</v>
      </c>
      <c r="BQ31" s="26">
        <f t="shared" si="2"/>
        <v>0</v>
      </c>
      <c r="BR31" s="67"/>
      <c r="BS31" s="67"/>
    </row>
    <row r="32" spans="1:71" ht="15.75" customHeight="1">
      <c r="A32" s="63">
        <v>4</v>
      </c>
      <c r="B32" s="64" t="s">
        <v>122</v>
      </c>
      <c r="C32" s="22" t="s">
        <v>118</v>
      </c>
      <c r="D32" s="22" t="s">
        <v>123</v>
      </c>
      <c r="E32" s="36">
        <v>0</v>
      </c>
      <c r="F32" s="36">
        <v>7000</v>
      </c>
      <c r="G32" s="36">
        <v>750</v>
      </c>
      <c r="H32" s="36">
        <v>0</v>
      </c>
      <c r="I32" s="36">
        <v>1980</v>
      </c>
      <c r="J32" s="36">
        <v>2050</v>
      </c>
      <c r="K32" s="36">
        <v>1250</v>
      </c>
      <c r="L32" s="36">
        <v>3140</v>
      </c>
      <c r="M32" s="36">
        <v>1500</v>
      </c>
      <c r="N32" s="36">
        <v>2050</v>
      </c>
      <c r="O32" s="36">
        <v>700</v>
      </c>
      <c r="P32" s="36">
        <v>2950</v>
      </c>
      <c r="Q32" s="36">
        <v>1100</v>
      </c>
      <c r="R32" s="36">
        <v>0</v>
      </c>
      <c r="S32" s="36">
        <v>2090</v>
      </c>
      <c r="T32" s="36">
        <v>700</v>
      </c>
      <c r="U32" s="36">
        <v>1630</v>
      </c>
      <c r="V32" s="36">
        <v>1000</v>
      </c>
      <c r="W32" s="36">
        <v>0</v>
      </c>
      <c r="X32" s="36">
        <v>5760</v>
      </c>
      <c r="Y32" s="36">
        <v>1250</v>
      </c>
      <c r="Z32" s="36">
        <v>0</v>
      </c>
      <c r="AA32" s="36">
        <v>0</v>
      </c>
      <c r="AB32" s="36">
        <v>0</v>
      </c>
      <c r="AC32" s="36">
        <v>5100</v>
      </c>
      <c r="AD32" s="36">
        <v>0</v>
      </c>
      <c r="AE32" s="36">
        <v>2400</v>
      </c>
      <c r="AF32" s="36">
        <v>0</v>
      </c>
      <c r="AG32" s="36">
        <v>0</v>
      </c>
      <c r="AH32" s="36">
        <v>0</v>
      </c>
      <c r="AI32" s="35">
        <v>0</v>
      </c>
      <c r="AJ32" s="35">
        <v>0</v>
      </c>
      <c r="AK32" s="35">
        <v>4500</v>
      </c>
      <c r="AL32" s="35">
        <v>3000</v>
      </c>
      <c r="AM32" s="35">
        <v>0</v>
      </c>
      <c r="AN32" s="35">
        <v>3180</v>
      </c>
      <c r="AO32" s="35">
        <v>3400</v>
      </c>
      <c r="AP32" s="35">
        <v>1640</v>
      </c>
      <c r="AQ32" s="36">
        <v>2000</v>
      </c>
      <c r="AR32" s="36">
        <v>1500</v>
      </c>
      <c r="AS32" s="36">
        <v>2600</v>
      </c>
      <c r="AT32" s="36">
        <v>3100</v>
      </c>
      <c r="AU32" s="36">
        <v>7000</v>
      </c>
      <c r="AV32" s="36">
        <v>2000</v>
      </c>
      <c r="AW32" s="36">
        <v>0</v>
      </c>
      <c r="AX32" s="36">
        <v>3540</v>
      </c>
      <c r="AY32" s="36">
        <v>450</v>
      </c>
      <c r="AZ32" s="36">
        <v>2300</v>
      </c>
      <c r="BA32" s="36">
        <v>1350</v>
      </c>
      <c r="BB32" s="36">
        <v>2400</v>
      </c>
      <c r="BC32" s="36">
        <v>2000</v>
      </c>
      <c r="BD32" s="36">
        <v>1350</v>
      </c>
      <c r="BE32" s="36">
        <v>1350</v>
      </c>
      <c r="BF32" s="36">
        <v>4950</v>
      </c>
      <c r="BG32" s="36">
        <v>1200</v>
      </c>
      <c r="BH32" s="36">
        <v>1500</v>
      </c>
      <c r="BI32" s="36">
        <v>1500</v>
      </c>
      <c r="BJ32" s="36">
        <v>3000</v>
      </c>
      <c r="BK32" s="36">
        <v>2300</v>
      </c>
      <c r="BL32" s="36">
        <v>3200</v>
      </c>
      <c r="BM32" s="36">
        <v>2500</v>
      </c>
      <c r="BN32" s="36">
        <v>3500</v>
      </c>
      <c r="BO32" s="36">
        <v>2600</v>
      </c>
      <c r="BP32" s="68">
        <v>2560</v>
      </c>
      <c r="BQ32" s="26">
        <f t="shared" si="2"/>
        <v>121870</v>
      </c>
      <c r="BR32" s="69"/>
      <c r="BS32" s="69"/>
    </row>
    <row r="33" spans="1:71" ht="15.75" customHeight="1">
      <c r="A33" s="63">
        <v>5</v>
      </c>
      <c r="B33" s="64" t="s">
        <v>124</v>
      </c>
      <c r="C33" s="22" t="s">
        <v>78</v>
      </c>
      <c r="D33" s="22" t="s">
        <v>125</v>
      </c>
      <c r="E33" s="36">
        <v>3</v>
      </c>
      <c r="F33" s="36">
        <v>6</v>
      </c>
      <c r="G33" s="36">
        <v>1</v>
      </c>
      <c r="H33" s="36">
        <v>3</v>
      </c>
      <c r="I33" s="36">
        <v>2</v>
      </c>
      <c r="J33" s="36">
        <v>2</v>
      </c>
      <c r="K33" s="36">
        <v>1</v>
      </c>
      <c r="L33" s="36">
        <v>0</v>
      </c>
      <c r="M33" s="36">
        <v>1</v>
      </c>
      <c r="N33" s="36">
        <v>2</v>
      </c>
      <c r="O33" s="36">
        <v>0</v>
      </c>
      <c r="P33" s="36">
        <v>0</v>
      </c>
      <c r="Q33" s="36">
        <v>7</v>
      </c>
      <c r="R33" s="36">
        <v>2</v>
      </c>
      <c r="S33" s="36">
        <v>1</v>
      </c>
      <c r="T33" s="36">
        <v>0</v>
      </c>
      <c r="U33" s="36">
        <v>1</v>
      </c>
      <c r="V33" s="36">
        <v>6</v>
      </c>
      <c r="W33" s="36">
        <v>1</v>
      </c>
      <c r="X33" s="36">
        <v>2</v>
      </c>
      <c r="Y33" s="36">
        <v>0</v>
      </c>
      <c r="Z33" s="36">
        <v>1</v>
      </c>
      <c r="AA33" s="36">
        <v>2</v>
      </c>
      <c r="AB33" s="36">
        <v>3</v>
      </c>
      <c r="AC33" s="36">
        <v>0</v>
      </c>
      <c r="AD33" s="36">
        <v>2</v>
      </c>
      <c r="AE33" s="36">
        <v>3</v>
      </c>
      <c r="AF33" s="36">
        <v>3</v>
      </c>
      <c r="AG33" s="36">
        <v>2</v>
      </c>
      <c r="AH33" s="36">
        <v>1</v>
      </c>
      <c r="AI33" s="35">
        <v>2</v>
      </c>
      <c r="AJ33" s="35">
        <v>0</v>
      </c>
      <c r="AK33" s="35">
        <v>2</v>
      </c>
      <c r="AL33" s="35">
        <v>2</v>
      </c>
      <c r="AM33" s="35">
        <v>3</v>
      </c>
      <c r="AN33" s="35">
        <v>0</v>
      </c>
      <c r="AO33" s="35">
        <v>2</v>
      </c>
      <c r="AP33" s="35">
        <v>2</v>
      </c>
      <c r="AQ33" s="36">
        <v>3</v>
      </c>
      <c r="AR33" s="36">
        <v>1</v>
      </c>
      <c r="AS33" s="36">
        <v>1</v>
      </c>
      <c r="AT33" s="36">
        <v>2</v>
      </c>
      <c r="AU33" s="36">
        <v>6</v>
      </c>
      <c r="AV33" s="36">
        <v>0</v>
      </c>
      <c r="AW33" s="36">
        <v>1</v>
      </c>
      <c r="AX33" s="36">
        <v>3</v>
      </c>
      <c r="AY33" s="36">
        <v>3</v>
      </c>
      <c r="AZ33" s="36">
        <v>2</v>
      </c>
      <c r="BA33" s="36">
        <v>8</v>
      </c>
      <c r="BB33" s="36">
        <v>3</v>
      </c>
      <c r="BC33" s="36">
        <v>1</v>
      </c>
      <c r="BD33" s="36">
        <v>0</v>
      </c>
      <c r="BE33" s="36">
        <v>7</v>
      </c>
      <c r="BF33" s="36">
        <v>3</v>
      </c>
      <c r="BG33" s="36">
        <v>2</v>
      </c>
      <c r="BH33" s="36">
        <v>0</v>
      </c>
      <c r="BI33" s="36">
        <v>5</v>
      </c>
      <c r="BJ33" s="36">
        <v>2</v>
      </c>
      <c r="BK33" s="36">
        <v>4</v>
      </c>
      <c r="BL33" s="36">
        <v>0</v>
      </c>
      <c r="BM33" s="36">
        <v>2</v>
      </c>
      <c r="BN33" s="36">
        <v>1</v>
      </c>
      <c r="BO33" s="36">
        <v>4</v>
      </c>
      <c r="BP33" s="35">
        <v>4</v>
      </c>
      <c r="BQ33" s="26">
        <f t="shared" si="2"/>
        <v>139</v>
      </c>
      <c r="BR33" s="70"/>
      <c r="BS33" s="70"/>
    </row>
    <row r="34" spans="1:71" ht="15.75" customHeight="1">
      <c r="A34" s="63">
        <v>6</v>
      </c>
      <c r="B34" s="64" t="s">
        <v>126</v>
      </c>
      <c r="C34" s="22" t="s">
        <v>78</v>
      </c>
      <c r="D34" s="22" t="s">
        <v>125</v>
      </c>
      <c r="E34" s="36">
        <v>5</v>
      </c>
      <c r="F34" s="36">
        <v>1</v>
      </c>
      <c r="G34" s="36">
        <v>4</v>
      </c>
      <c r="H34" s="36">
        <v>4</v>
      </c>
      <c r="I34" s="36">
        <v>4</v>
      </c>
      <c r="J34" s="36">
        <v>4</v>
      </c>
      <c r="K34" s="36">
        <v>6</v>
      </c>
      <c r="L34" s="36">
        <v>4</v>
      </c>
      <c r="M34" s="36">
        <v>1</v>
      </c>
      <c r="N34" s="36">
        <v>3</v>
      </c>
      <c r="O34" s="36">
        <v>3</v>
      </c>
      <c r="P34" s="36">
        <v>2</v>
      </c>
      <c r="Q34" s="36">
        <v>1</v>
      </c>
      <c r="R34" s="36">
        <v>7</v>
      </c>
      <c r="S34" s="36">
        <v>3</v>
      </c>
      <c r="T34" s="36">
        <v>4</v>
      </c>
      <c r="U34" s="36">
        <v>4</v>
      </c>
      <c r="V34" s="36">
        <v>7</v>
      </c>
      <c r="W34" s="36">
        <v>3</v>
      </c>
      <c r="X34" s="36">
        <v>0</v>
      </c>
      <c r="Y34" s="36">
        <v>10</v>
      </c>
      <c r="Z34" s="36">
        <v>3</v>
      </c>
      <c r="AA34" s="36">
        <v>6</v>
      </c>
      <c r="AB34" s="36">
        <v>7</v>
      </c>
      <c r="AC34" s="36">
        <v>4</v>
      </c>
      <c r="AD34" s="36">
        <v>6</v>
      </c>
      <c r="AE34" s="36">
        <v>11</v>
      </c>
      <c r="AF34" s="36">
        <v>15</v>
      </c>
      <c r="AG34" s="36">
        <v>8</v>
      </c>
      <c r="AH34" s="36">
        <v>6</v>
      </c>
      <c r="AI34" s="35">
        <v>6</v>
      </c>
      <c r="AJ34" s="35">
        <v>11</v>
      </c>
      <c r="AK34" s="35">
        <v>10</v>
      </c>
      <c r="AL34" s="35">
        <v>4</v>
      </c>
      <c r="AM34" s="35">
        <v>0</v>
      </c>
      <c r="AN34" s="35">
        <v>0</v>
      </c>
      <c r="AO34" s="35">
        <v>6</v>
      </c>
      <c r="AP34" s="35">
        <v>11</v>
      </c>
      <c r="AQ34" s="36">
        <v>2</v>
      </c>
      <c r="AR34" s="36">
        <v>3</v>
      </c>
      <c r="AS34" s="36">
        <v>3</v>
      </c>
      <c r="AT34" s="36">
        <v>7</v>
      </c>
      <c r="AU34" s="36">
        <v>5</v>
      </c>
      <c r="AV34" s="36">
        <v>5</v>
      </c>
      <c r="AW34" s="36">
        <v>2</v>
      </c>
      <c r="AX34" s="36">
        <v>10</v>
      </c>
      <c r="AY34" s="36">
        <v>4</v>
      </c>
      <c r="AZ34" s="36">
        <v>8</v>
      </c>
      <c r="BA34" s="36">
        <v>10</v>
      </c>
      <c r="BB34" s="36">
        <v>11</v>
      </c>
      <c r="BC34" s="36">
        <v>3</v>
      </c>
      <c r="BD34" s="36">
        <v>2</v>
      </c>
      <c r="BE34" s="36">
        <v>4</v>
      </c>
      <c r="BF34" s="36">
        <v>9</v>
      </c>
      <c r="BG34" s="36">
        <v>3</v>
      </c>
      <c r="BH34" s="36">
        <v>7</v>
      </c>
      <c r="BI34" s="36">
        <v>5</v>
      </c>
      <c r="BJ34" s="36">
        <v>3</v>
      </c>
      <c r="BK34" s="36">
        <v>11</v>
      </c>
      <c r="BL34" s="36">
        <v>4</v>
      </c>
      <c r="BM34" s="36">
        <v>3</v>
      </c>
      <c r="BN34" s="36">
        <v>1</v>
      </c>
      <c r="BO34" s="36">
        <v>31</v>
      </c>
      <c r="BP34" s="35">
        <v>3</v>
      </c>
      <c r="BQ34" s="26">
        <f t="shared" si="2"/>
        <v>353</v>
      </c>
      <c r="BR34" s="70"/>
      <c r="BS34" s="70"/>
    </row>
    <row r="35" spans="1:71" ht="15.75" customHeight="1">
      <c r="A35" s="59">
        <v>7</v>
      </c>
      <c r="B35" s="71" t="s">
        <v>127</v>
      </c>
      <c r="C35" s="22" t="s">
        <v>78</v>
      </c>
      <c r="D35" s="22" t="s">
        <v>125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65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5">
        <v>0</v>
      </c>
      <c r="AA35" s="65">
        <v>0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65">
        <v>0</v>
      </c>
      <c r="AM35" s="65">
        <v>9</v>
      </c>
      <c r="AN35" s="65">
        <v>2</v>
      </c>
      <c r="AO35" s="65">
        <v>0</v>
      </c>
      <c r="AP35" s="65">
        <v>0</v>
      </c>
      <c r="AQ35" s="65">
        <v>0</v>
      </c>
      <c r="AR35" s="65">
        <v>0</v>
      </c>
      <c r="AS35" s="65">
        <v>1</v>
      </c>
      <c r="AT35" s="65">
        <v>1</v>
      </c>
      <c r="AU35" s="65">
        <v>4</v>
      </c>
      <c r="AV35" s="65">
        <v>1</v>
      </c>
      <c r="AW35" s="65">
        <v>5</v>
      </c>
      <c r="AX35" s="65">
        <v>1</v>
      </c>
      <c r="AY35" s="65">
        <v>2</v>
      </c>
      <c r="AZ35" s="65">
        <v>0</v>
      </c>
      <c r="BA35" s="65">
        <v>0</v>
      </c>
      <c r="BB35" s="65">
        <v>0</v>
      </c>
      <c r="BC35" s="65">
        <v>1</v>
      </c>
      <c r="BD35" s="65">
        <v>0</v>
      </c>
      <c r="BE35" s="66">
        <v>0</v>
      </c>
      <c r="BF35" s="66">
        <v>0</v>
      </c>
      <c r="BG35" s="66">
        <v>1</v>
      </c>
      <c r="BH35" s="66">
        <v>0</v>
      </c>
      <c r="BI35" s="66">
        <v>6</v>
      </c>
      <c r="BJ35" s="66">
        <v>10</v>
      </c>
      <c r="BK35" s="66">
        <v>0</v>
      </c>
      <c r="BL35" s="65">
        <v>6</v>
      </c>
      <c r="BM35" s="65">
        <v>1</v>
      </c>
      <c r="BN35" s="65">
        <v>3</v>
      </c>
      <c r="BO35" s="65">
        <v>1</v>
      </c>
      <c r="BP35" s="36">
        <v>3</v>
      </c>
      <c r="BQ35" s="26">
        <f t="shared" si="2"/>
        <v>58</v>
      </c>
      <c r="BR35" s="72"/>
      <c r="BS35" s="72"/>
    </row>
    <row r="36" spans="1:71" ht="15.75" customHeight="1">
      <c r="A36" s="59"/>
      <c r="B36" s="61" t="s">
        <v>128</v>
      </c>
      <c r="C36" s="16"/>
      <c r="D36" s="62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32"/>
      <c r="R36" s="32"/>
      <c r="S36" s="51"/>
      <c r="T36" s="51"/>
      <c r="U36" s="51"/>
      <c r="V36" s="51"/>
      <c r="W36" s="51"/>
      <c r="X36" s="51"/>
      <c r="Y36" s="51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1"/>
      <c r="BF36" s="51"/>
      <c r="BG36" s="51"/>
      <c r="BH36" s="51"/>
      <c r="BI36" s="51"/>
      <c r="BJ36" s="51"/>
      <c r="BK36" s="51"/>
      <c r="BL36" s="50"/>
      <c r="BM36" s="50"/>
      <c r="BN36" s="50"/>
      <c r="BO36" s="50"/>
      <c r="BP36" s="50"/>
      <c r="BQ36" s="26"/>
      <c r="BR36" s="52"/>
      <c r="BS36" s="52"/>
    </row>
    <row r="37" spans="1:71" ht="15.75" customHeight="1">
      <c r="A37" s="59">
        <v>8</v>
      </c>
      <c r="B37" s="73" t="s">
        <v>129</v>
      </c>
      <c r="C37" s="74" t="s">
        <v>75</v>
      </c>
      <c r="D37" s="22" t="s">
        <v>130</v>
      </c>
      <c r="E37" s="50">
        <v>6.72</v>
      </c>
      <c r="F37" s="50">
        <v>70</v>
      </c>
      <c r="G37" s="50">
        <v>20</v>
      </c>
      <c r="H37" s="50">
        <v>0</v>
      </c>
      <c r="I37" s="50">
        <v>25.5</v>
      </c>
      <c r="J37" s="50">
        <v>4.83</v>
      </c>
      <c r="K37" s="50">
        <v>25.5</v>
      </c>
      <c r="L37" s="50">
        <v>25</v>
      </c>
      <c r="M37" s="50">
        <v>14.1</v>
      </c>
      <c r="N37" s="50">
        <v>54</v>
      </c>
      <c r="O37" s="50">
        <v>10</v>
      </c>
      <c r="P37" s="50">
        <v>28.35</v>
      </c>
      <c r="Q37" s="50">
        <v>29.84</v>
      </c>
      <c r="R37" s="50">
        <v>0</v>
      </c>
      <c r="S37" s="51">
        <v>0</v>
      </c>
      <c r="T37" s="51">
        <v>23.5</v>
      </c>
      <c r="U37" s="51">
        <v>14.05</v>
      </c>
      <c r="V37" s="51">
        <v>0</v>
      </c>
      <c r="W37" s="51">
        <v>150</v>
      </c>
      <c r="X37" s="51">
        <v>0</v>
      </c>
      <c r="Y37" s="51">
        <v>20</v>
      </c>
      <c r="Z37" s="50">
        <v>0</v>
      </c>
      <c r="AA37" s="50">
        <v>0</v>
      </c>
      <c r="AB37" s="50">
        <v>40</v>
      </c>
      <c r="AC37" s="50">
        <v>0</v>
      </c>
      <c r="AD37" s="50">
        <v>0</v>
      </c>
      <c r="AE37" s="50">
        <v>92.06</v>
      </c>
      <c r="AF37" s="50">
        <v>300</v>
      </c>
      <c r="AG37" s="50">
        <v>30.23</v>
      </c>
      <c r="AH37" s="50">
        <v>82.68</v>
      </c>
      <c r="AI37" s="50">
        <v>0</v>
      </c>
      <c r="AJ37" s="50">
        <v>58.27</v>
      </c>
      <c r="AK37" s="50">
        <v>41.72</v>
      </c>
      <c r="AL37" s="50">
        <v>0</v>
      </c>
      <c r="AM37" s="50">
        <v>37.76</v>
      </c>
      <c r="AN37" s="50">
        <v>0</v>
      </c>
      <c r="AO37" s="50">
        <v>154.58000000000001</v>
      </c>
      <c r="AP37" s="50">
        <v>30</v>
      </c>
      <c r="AQ37" s="50">
        <v>0</v>
      </c>
      <c r="AR37" s="50">
        <v>30</v>
      </c>
      <c r="AS37" s="50">
        <v>0</v>
      </c>
      <c r="AT37" s="50">
        <v>78.13</v>
      </c>
      <c r="AU37" s="50">
        <v>0</v>
      </c>
      <c r="AV37" s="50">
        <v>0</v>
      </c>
      <c r="AW37" s="50">
        <v>42.4</v>
      </c>
      <c r="AX37" s="50">
        <v>70.5</v>
      </c>
      <c r="AY37" s="50">
        <v>7.02</v>
      </c>
      <c r="AZ37" s="50">
        <v>66.64</v>
      </c>
      <c r="BA37" s="50">
        <v>28.72</v>
      </c>
      <c r="BB37" s="50">
        <v>5.6</v>
      </c>
      <c r="BC37" s="50">
        <v>152.5</v>
      </c>
      <c r="BD37" s="50">
        <v>11.65</v>
      </c>
      <c r="BE37" s="51">
        <v>84.51</v>
      </c>
      <c r="BF37" s="51">
        <v>64.14</v>
      </c>
      <c r="BG37" s="51">
        <v>35</v>
      </c>
      <c r="BH37" s="51">
        <v>100</v>
      </c>
      <c r="BI37" s="51">
        <v>103.08</v>
      </c>
      <c r="BJ37" s="51">
        <v>30</v>
      </c>
      <c r="BK37" s="51">
        <v>77.95</v>
      </c>
      <c r="BL37" s="50">
        <v>40</v>
      </c>
      <c r="BM37" s="50">
        <v>26.37</v>
      </c>
      <c r="BN37" s="50">
        <v>15</v>
      </c>
      <c r="BO37" s="50">
        <v>74.33</v>
      </c>
      <c r="BP37" s="35">
        <v>0</v>
      </c>
      <c r="BQ37" s="26">
        <f t="shared" ref="BQ37:BQ39" si="3">SUM(E37:BP37)</f>
        <v>2532.23</v>
      </c>
      <c r="BR37" s="70"/>
      <c r="BS37" s="70"/>
    </row>
    <row r="38" spans="1:71" ht="15.75" customHeight="1">
      <c r="A38" s="59">
        <v>9</v>
      </c>
      <c r="B38" s="73" t="s">
        <v>131</v>
      </c>
      <c r="C38" s="74" t="s">
        <v>75</v>
      </c>
      <c r="D38" s="22" t="s">
        <v>119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50">
        <v>0</v>
      </c>
      <c r="BE38" s="51">
        <v>0</v>
      </c>
      <c r="BF38" s="51">
        <v>0</v>
      </c>
      <c r="BG38" s="51">
        <v>0</v>
      </c>
      <c r="BH38" s="51">
        <v>0</v>
      </c>
      <c r="BI38" s="51">
        <v>0</v>
      </c>
      <c r="BJ38" s="51">
        <v>0</v>
      </c>
      <c r="BK38" s="51">
        <v>0</v>
      </c>
      <c r="BL38" s="50">
        <v>0</v>
      </c>
      <c r="BM38" s="50">
        <v>0</v>
      </c>
      <c r="BN38" s="50">
        <v>0</v>
      </c>
      <c r="BO38" s="50">
        <v>0</v>
      </c>
      <c r="BP38" s="35">
        <v>0</v>
      </c>
      <c r="BQ38" s="26">
        <f t="shared" si="3"/>
        <v>0</v>
      </c>
      <c r="BR38" s="70"/>
      <c r="BS38" s="70"/>
    </row>
    <row r="39" spans="1:71" ht="15.75" customHeight="1">
      <c r="A39" s="59">
        <v>10</v>
      </c>
      <c r="B39" s="73" t="s">
        <v>132</v>
      </c>
      <c r="C39" s="74" t="s">
        <v>75</v>
      </c>
      <c r="D39" s="22" t="s">
        <v>133</v>
      </c>
      <c r="E39" s="36">
        <v>9.3000000000000007</v>
      </c>
      <c r="F39" s="36">
        <v>148.86000000000001</v>
      </c>
      <c r="G39" s="36">
        <v>13.39</v>
      </c>
      <c r="H39" s="36">
        <v>62.87</v>
      </c>
      <c r="I39" s="36">
        <v>60.81</v>
      </c>
      <c r="J39" s="36">
        <v>2.3199999999999998</v>
      </c>
      <c r="K39" s="36">
        <v>30.95</v>
      </c>
      <c r="L39" s="36">
        <v>23.8</v>
      </c>
      <c r="M39" s="36">
        <v>5.91</v>
      </c>
      <c r="N39" s="36">
        <v>53.53</v>
      </c>
      <c r="O39" s="36">
        <v>13.65</v>
      </c>
      <c r="P39" s="36">
        <v>9.66</v>
      </c>
      <c r="Q39" s="36">
        <v>17.36</v>
      </c>
      <c r="R39" s="36">
        <v>34.17</v>
      </c>
      <c r="S39" s="36">
        <v>40.1</v>
      </c>
      <c r="T39" s="36">
        <v>19.71</v>
      </c>
      <c r="U39" s="36">
        <v>17.97</v>
      </c>
      <c r="V39" s="36">
        <v>129.04</v>
      </c>
      <c r="W39" s="36">
        <v>115.95</v>
      </c>
      <c r="X39" s="36">
        <v>120.65</v>
      </c>
      <c r="Y39" s="36">
        <v>26.32</v>
      </c>
      <c r="Z39" s="36">
        <v>10.91</v>
      </c>
      <c r="AA39" s="36">
        <v>11.29</v>
      </c>
      <c r="AB39" s="36">
        <v>58.24</v>
      </c>
      <c r="AC39" s="36">
        <v>48.33</v>
      </c>
      <c r="AD39" s="36">
        <v>21.75</v>
      </c>
      <c r="AE39" s="36">
        <v>33.869999999999997</v>
      </c>
      <c r="AF39" s="36">
        <v>128.27000000000001</v>
      </c>
      <c r="AG39" s="36">
        <v>13.65</v>
      </c>
      <c r="AH39" s="36">
        <v>36.57</v>
      </c>
      <c r="AI39" s="35">
        <v>0</v>
      </c>
      <c r="AJ39" s="35">
        <v>7.61</v>
      </c>
      <c r="AK39" s="35">
        <v>13.98</v>
      </c>
      <c r="AL39" s="35">
        <v>184.92</v>
      </c>
      <c r="AM39" s="35">
        <v>44.48</v>
      </c>
      <c r="AN39" s="35">
        <v>26.64</v>
      </c>
      <c r="AO39" s="35">
        <v>102.9</v>
      </c>
      <c r="AP39" s="35">
        <v>97.46</v>
      </c>
      <c r="AQ39" s="36">
        <v>25.8</v>
      </c>
      <c r="AR39" s="36">
        <v>118</v>
      </c>
      <c r="AS39" s="36">
        <v>27.52</v>
      </c>
      <c r="AT39" s="36">
        <v>16.91</v>
      </c>
      <c r="AU39" s="36">
        <v>41.3</v>
      </c>
      <c r="AV39" s="36">
        <v>78.599999999999994</v>
      </c>
      <c r="AW39" s="36">
        <v>6.2</v>
      </c>
      <c r="AX39" s="36">
        <v>28.48</v>
      </c>
      <c r="AY39" s="36">
        <v>17.72</v>
      </c>
      <c r="AZ39" s="36">
        <v>164.54</v>
      </c>
      <c r="BA39" s="36">
        <v>16.72</v>
      </c>
      <c r="BB39" s="36">
        <v>60.52</v>
      </c>
      <c r="BC39" s="36">
        <v>213.2</v>
      </c>
      <c r="BD39" s="36">
        <v>55.71</v>
      </c>
      <c r="BE39" s="36">
        <v>109.81</v>
      </c>
      <c r="BF39" s="36">
        <v>72.84</v>
      </c>
      <c r="BG39" s="36">
        <v>61.59</v>
      </c>
      <c r="BH39" s="36">
        <v>127.09</v>
      </c>
      <c r="BI39" s="36">
        <v>77.3</v>
      </c>
      <c r="BJ39" s="36">
        <v>92.88</v>
      </c>
      <c r="BK39" s="36">
        <v>57.57</v>
      </c>
      <c r="BL39" s="36">
        <v>93.93</v>
      </c>
      <c r="BM39" s="36">
        <v>28.81</v>
      </c>
      <c r="BN39" s="36">
        <v>27.26</v>
      </c>
      <c r="BO39" s="36">
        <v>42.22</v>
      </c>
      <c r="BP39" s="35">
        <v>202</v>
      </c>
      <c r="BQ39" s="26">
        <f t="shared" si="3"/>
        <v>3661.71</v>
      </c>
      <c r="BR39" s="70"/>
      <c r="BS39" s="70"/>
    </row>
    <row r="40" spans="1:71" ht="15.75" customHeight="1">
      <c r="A40" s="59"/>
      <c r="B40" s="61" t="s">
        <v>134</v>
      </c>
      <c r="C40" s="16"/>
      <c r="D40" s="62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T40" s="51"/>
      <c r="U40" s="51"/>
      <c r="V40" s="51"/>
      <c r="W40" s="51"/>
      <c r="X40" s="51"/>
      <c r="Y40" s="51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1"/>
      <c r="BF40" s="51"/>
      <c r="BG40" s="51"/>
      <c r="BH40" s="51"/>
      <c r="BI40" s="51"/>
      <c r="BJ40" s="51"/>
      <c r="BK40" s="51"/>
      <c r="BL40" s="50"/>
      <c r="BM40" s="50"/>
      <c r="BN40" s="50"/>
      <c r="BO40" s="50"/>
      <c r="BP40" s="50"/>
      <c r="BQ40" s="26"/>
      <c r="BR40" s="52"/>
      <c r="BS40" s="52"/>
    </row>
    <row r="41" spans="1:71" ht="15.75" customHeight="1">
      <c r="A41" s="59">
        <v>11</v>
      </c>
      <c r="B41" s="73" t="s">
        <v>135</v>
      </c>
      <c r="C41" s="49" t="s">
        <v>136</v>
      </c>
      <c r="D41" s="22" t="s">
        <v>137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0</v>
      </c>
      <c r="AY41" s="23">
        <v>0</v>
      </c>
      <c r="AZ41" s="23">
        <v>0</v>
      </c>
      <c r="BA41" s="23">
        <v>0</v>
      </c>
      <c r="BB41" s="23">
        <v>0</v>
      </c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  <c r="BM41" s="23">
        <v>0</v>
      </c>
      <c r="BN41" s="23">
        <v>0</v>
      </c>
      <c r="BO41" s="23">
        <v>0</v>
      </c>
      <c r="BP41" s="35">
        <v>0</v>
      </c>
      <c r="BQ41" s="26">
        <f t="shared" ref="BQ41:BQ42" si="4">SUM(E41:BP41)</f>
        <v>0</v>
      </c>
      <c r="BR41" s="70"/>
      <c r="BS41" s="70"/>
    </row>
    <row r="42" spans="1:71" ht="15.75" customHeight="1">
      <c r="A42" s="59">
        <v>12</v>
      </c>
      <c r="B42" s="73" t="s">
        <v>138</v>
      </c>
      <c r="C42" s="49" t="s">
        <v>136</v>
      </c>
      <c r="D42" s="22" t="s">
        <v>137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0</v>
      </c>
      <c r="AY42" s="23">
        <v>0</v>
      </c>
      <c r="AZ42" s="23">
        <v>0</v>
      </c>
      <c r="BA42" s="23">
        <v>0</v>
      </c>
      <c r="BB42" s="23">
        <v>0</v>
      </c>
      <c r="BC42" s="23">
        <v>0</v>
      </c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  <c r="BM42" s="23">
        <v>0</v>
      </c>
      <c r="BN42" s="23">
        <v>0</v>
      </c>
      <c r="BO42" s="23">
        <v>0</v>
      </c>
      <c r="BP42" s="35">
        <v>0</v>
      </c>
      <c r="BQ42" s="26">
        <f t="shared" si="4"/>
        <v>0</v>
      </c>
      <c r="BR42" s="70"/>
      <c r="BS42" s="70"/>
    </row>
    <row r="43" spans="1:71" ht="15.75" customHeight="1">
      <c r="A43" s="59"/>
      <c r="B43" s="61" t="s">
        <v>139</v>
      </c>
      <c r="C43" s="49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4"/>
      <c r="T43" s="24"/>
      <c r="U43" s="24"/>
      <c r="V43" s="24"/>
      <c r="W43" s="24"/>
      <c r="X43" s="24"/>
      <c r="Y43" s="24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4"/>
      <c r="BF43" s="24"/>
      <c r="BG43" s="24"/>
      <c r="BH43" s="24"/>
      <c r="BI43" s="24"/>
      <c r="BJ43" s="24"/>
      <c r="BK43" s="24"/>
      <c r="BL43" s="23"/>
      <c r="BM43" s="23"/>
      <c r="BN43" s="23"/>
      <c r="BO43" s="23"/>
      <c r="BP43" s="23"/>
      <c r="BQ43" s="26"/>
      <c r="BR43" s="27"/>
      <c r="BS43" s="27"/>
    </row>
    <row r="44" spans="1:71" ht="15.75" customHeight="1">
      <c r="A44" s="59">
        <v>13</v>
      </c>
      <c r="B44" s="71" t="s">
        <v>140</v>
      </c>
      <c r="C44" s="49" t="s">
        <v>101</v>
      </c>
      <c r="D44" s="22" t="s">
        <v>141</v>
      </c>
      <c r="E44" s="51">
        <v>10.5</v>
      </c>
      <c r="F44" s="51">
        <v>66.3</v>
      </c>
      <c r="G44" s="51">
        <v>41.7</v>
      </c>
      <c r="H44" s="75">
        <v>65.2</v>
      </c>
      <c r="I44" s="51">
        <v>10.1</v>
      </c>
      <c r="J44" s="51">
        <v>30.1</v>
      </c>
      <c r="K44" s="75">
        <v>47.2</v>
      </c>
      <c r="L44" s="51">
        <v>14.52375</v>
      </c>
      <c r="M44" s="51">
        <v>18.8</v>
      </c>
      <c r="N44" s="51">
        <v>16</v>
      </c>
      <c r="O44" s="51">
        <v>4.2</v>
      </c>
      <c r="P44" s="51">
        <v>17.8</v>
      </c>
      <c r="Q44" s="51">
        <v>26</v>
      </c>
      <c r="R44" s="51">
        <v>20.2</v>
      </c>
      <c r="S44" s="51">
        <v>33.700000000000003</v>
      </c>
      <c r="T44" s="51">
        <v>34.9</v>
      </c>
      <c r="U44" s="51">
        <v>20.9</v>
      </c>
      <c r="V44" s="51">
        <v>125</v>
      </c>
      <c r="W44" s="51">
        <v>61.3</v>
      </c>
      <c r="X44" s="51">
        <v>24.2</v>
      </c>
      <c r="Y44" s="51">
        <v>65.7</v>
      </c>
      <c r="Z44" s="51">
        <v>3.2</v>
      </c>
      <c r="AA44" s="51">
        <v>20.5</v>
      </c>
      <c r="AB44" s="51">
        <v>53.5</v>
      </c>
      <c r="AC44" s="51">
        <v>13.2</v>
      </c>
      <c r="AD44" s="51">
        <v>35.4</v>
      </c>
      <c r="AE44" s="51">
        <v>148.19999999999999</v>
      </c>
      <c r="AF44" s="51">
        <v>109.9</v>
      </c>
      <c r="AG44" s="51">
        <v>26.3</v>
      </c>
      <c r="AH44" s="51">
        <v>62.7</v>
      </c>
      <c r="AI44" s="51">
        <v>12</v>
      </c>
      <c r="AJ44" s="51">
        <v>13.2</v>
      </c>
      <c r="AK44" s="51">
        <v>41.4</v>
      </c>
      <c r="AL44" s="51">
        <v>65.898750000000007</v>
      </c>
      <c r="AM44" s="51">
        <v>51.1</v>
      </c>
      <c r="AN44" s="51">
        <v>5.8</v>
      </c>
      <c r="AO44" s="51">
        <v>76.5</v>
      </c>
      <c r="AP44" s="51">
        <v>36.5</v>
      </c>
      <c r="AQ44" s="75">
        <v>78.2</v>
      </c>
      <c r="AR44" s="51">
        <v>29.3</v>
      </c>
      <c r="AS44" s="51">
        <v>114.8</v>
      </c>
      <c r="AT44" s="75">
        <v>115.4</v>
      </c>
      <c r="AU44" s="51">
        <v>121</v>
      </c>
      <c r="AV44" s="51">
        <v>24.7</v>
      </c>
      <c r="AW44" s="51">
        <v>13.6</v>
      </c>
      <c r="AX44" s="51">
        <v>54.9</v>
      </c>
      <c r="AY44" s="75">
        <v>32.6</v>
      </c>
      <c r="AZ44" s="51">
        <v>79.3</v>
      </c>
      <c r="BA44" s="51">
        <v>126.5</v>
      </c>
      <c r="BB44" s="51">
        <v>26.9</v>
      </c>
      <c r="BC44" s="51">
        <v>10.8</v>
      </c>
      <c r="BD44" s="51">
        <v>20.7</v>
      </c>
      <c r="BE44" s="51">
        <v>25.9</v>
      </c>
      <c r="BF44" s="51">
        <v>117.3</v>
      </c>
      <c r="BG44" s="51">
        <v>48</v>
      </c>
      <c r="BH44" s="51">
        <v>9.8000000000000007</v>
      </c>
      <c r="BI44" s="51">
        <v>163.80000000000001</v>
      </c>
      <c r="BJ44" s="51">
        <v>96</v>
      </c>
      <c r="BK44" s="51">
        <v>89.8</v>
      </c>
      <c r="BL44" s="51">
        <v>18.600000000000001</v>
      </c>
      <c r="BM44" s="51">
        <v>41.2</v>
      </c>
      <c r="BN44" s="50">
        <v>16.100000000000001</v>
      </c>
      <c r="BO44" s="50">
        <v>43</v>
      </c>
      <c r="BP44" s="50">
        <v>151.5</v>
      </c>
      <c r="BQ44" s="26">
        <f t="shared" ref="BQ44:BQ46" si="5">SUM(E44:BP44)</f>
        <v>3199.3225000000007</v>
      </c>
      <c r="BR44" s="52"/>
      <c r="BS44" s="52"/>
    </row>
    <row r="45" spans="1:71" ht="15.75" customHeight="1">
      <c r="A45" s="59">
        <v>14</v>
      </c>
      <c r="B45" s="71" t="s">
        <v>142</v>
      </c>
      <c r="C45" s="49" t="s">
        <v>101</v>
      </c>
      <c r="D45" s="22" t="s">
        <v>141</v>
      </c>
      <c r="E45" s="50">
        <v>1.1000000000000001</v>
      </c>
      <c r="F45" s="50">
        <v>10.9</v>
      </c>
      <c r="G45" s="50">
        <v>0.7</v>
      </c>
      <c r="H45" s="76">
        <v>6.4</v>
      </c>
      <c r="I45" s="50">
        <v>11.6</v>
      </c>
      <c r="J45" s="50">
        <v>2.2999999999999998</v>
      </c>
      <c r="K45" s="76">
        <v>9</v>
      </c>
      <c r="L45" s="50">
        <v>1.6241800000000002</v>
      </c>
      <c r="M45" s="50">
        <v>0</v>
      </c>
      <c r="N45" s="50">
        <v>19.2</v>
      </c>
      <c r="O45" s="50">
        <v>2.5</v>
      </c>
      <c r="P45" s="50">
        <v>0.6</v>
      </c>
      <c r="Q45" s="50">
        <v>9.1</v>
      </c>
      <c r="R45" s="50">
        <v>6.3</v>
      </c>
      <c r="S45" s="51">
        <v>0</v>
      </c>
      <c r="T45" s="51">
        <v>0.7</v>
      </c>
      <c r="U45" s="51">
        <v>2.2000000000000002</v>
      </c>
      <c r="V45" s="51">
        <v>4</v>
      </c>
      <c r="W45" s="51">
        <v>0</v>
      </c>
      <c r="X45" s="51">
        <v>0</v>
      </c>
      <c r="Y45" s="51">
        <v>12.2</v>
      </c>
      <c r="Z45" s="50">
        <v>1</v>
      </c>
      <c r="AA45" s="50">
        <v>6.6</v>
      </c>
      <c r="AB45" s="50">
        <v>13.6</v>
      </c>
      <c r="AC45" s="50">
        <v>0.6</v>
      </c>
      <c r="AD45" s="35">
        <v>0.2</v>
      </c>
      <c r="AE45" s="50">
        <v>1.8</v>
      </c>
      <c r="AF45" s="50">
        <v>12.6</v>
      </c>
      <c r="AG45" s="50">
        <v>1.1000000000000001</v>
      </c>
      <c r="AH45" s="50">
        <v>2</v>
      </c>
      <c r="AI45" s="50">
        <v>0.6</v>
      </c>
      <c r="AJ45" s="50">
        <v>12.5</v>
      </c>
      <c r="AK45" s="50">
        <v>13.4</v>
      </c>
      <c r="AL45" s="50">
        <v>1.3488</v>
      </c>
      <c r="AM45" s="50">
        <v>12.9</v>
      </c>
      <c r="AN45" s="50">
        <v>5.5</v>
      </c>
      <c r="AO45" s="50">
        <v>1.5</v>
      </c>
      <c r="AP45" s="50">
        <v>3.8</v>
      </c>
      <c r="AQ45" s="76">
        <v>0.5</v>
      </c>
      <c r="AR45" s="50">
        <v>1.8</v>
      </c>
      <c r="AS45" s="50">
        <v>8</v>
      </c>
      <c r="AT45" s="76">
        <v>6.3</v>
      </c>
      <c r="AU45" s="50">
        <v>1.1000000000000001</v>
      </c>
      <c r="AV45" s="50">
        <v>1</v>
      </c>
      <c r="AW45" s="50">
        <v>1.8</v>
      </c>
      <c r="AX45" s="50">
        <v>1.3</v>
      </c>
      <c r="AY45" s="76">
        <v>2.8</v>
      </c>
      <c r="AZ45" s="50">
        <v>3.4</v>
      </c>
      <c r="BA45" s="50">
        <v>7.8</v>
      </c>
      <c r="BB45" s="50">
        <v>3</v>
      </c>
      <c r="BC45" s="50">
        <v>3.1</v>
      </c>
      <c r="BD45" s="50">
        <v>7</v>
      </c>
      <c r="BE45" s="51">
        <v>5.6</v>
      </c>
      <c r="BF45" s="51">
        <v>0.6</v>
      </c>
      <c r="BG45" s="51">
        <v>4.0999999999999996</v>
      </c>
      <c r="BH45" s="51">
        <v>7.8</v>
      </c>
      <c r="BI45" s="51">
        <v>4.7</v>
      </c>
      <c r="BJ45" s="51">
        <v>1.3</v>
      </c>
      <c r="BK45" s="51">
        <v>13</v>
      </c>
      <c r="BL45" s="50">
        <v>1</v>
      </c>
      <c r="BM45" s="50">
        <v>4</v>
      </c>
      <c r="BN45" s="50">
        <v>2.9</v>
      </c>
      <c r="BO45" s="50">
        <v>5.5</v>
      </c>
      <c r="BP45" s="50">
        <v>4.9000000000000004</v>
      </c>
      <c r="BQ45" s="26">
        <f t="shared" si="5"/>
        <v>295.77298000000002</v>
      </c>
      <c r="BR45" s="52"/>
      <c r="BS45" s="52"/>
    </row>
    <row r="46" spans="1:71" ht="15.75" customHeight="1">
      <c r="A46" s="59">
        <v>15</v>
      </c>
      <c r="B46" s="71" t="s">
        <v>143</v>
      </c>
      <c r="C46" s="49" t="s">
        <v>101</v>
      </c>
      <c r="D46" s="22" t="s">
        <v>141</v>
      </c>
      <c r="E46" s="50">
        <v>17.8</v>
      </c>
      <c r="F46" s="50">
        <v>214.7</v>
      </c>
      <c r="G46" s="50">
        <v>39.200000000000003</v>
      </c>
      <c r="H46" s="76">
        <v>97.7</v>
      </c>
      <c r="I46" s="50">
        <v>68</v>
      </c>
      <c r="J46" s="50">
        <v>45.6</v>
      </c>
      <c r="K46" s="76">
        <v>55</v>
      </c>
      <c r="L46" s="50">
        <v>23.932259999999999</v>
      </c>
      <c r="M46" s="50">
        <v>24</v>
      </c>
      <c r="N46" s="50">
        <v>26</v>
      </c>
      <c r="O46" s="50">
        <v>17.2</v>
      </c>
      <c r="P46" s="50">
        <v>38.6</v>
      </c>
      <c r="Q46" s="50">
        <v>71</v>
      </c>
      <c r="R46" s="50">
        <v>34.6</v>
      </c>
      <c r="S46" s="51">
        <v>26.9</v>
      </c>
      <c r="T46" s="51">
        <v>68.5</v>
      </c>
      <c r="U46" s="51">
        <v>52.1</v>
      </c>
      <c r="V46" s="51">
        <v>149.5</v>
      </c>
      <c r="W46" s="51">
        <v>85.5</v>
      </c>
      <c r="X46" s="51">
        <v>39.1</v>
      </c>
      <c r="Y46" s="51">
        <v>59.3</v>
      </c>
      <c r="Z46" s="50">
        <v>19.3</v>
      </c>
      <c r="AA46" s="50">
        <v>44.1</v>
      </c>
      <c r="AB46" s="50">
        <v>77.2</v>
      </c>
      <c r="AC46" s="50">
        <v>40.200000000000003</v>
      </c>
      <c r="AD46" s="50">
        <v>55.6</v>
      </c>
      <c r="AE46" s="50">
        <v>103.9</v>
      </c>
      <c r="AF46" s="50">
        <v>297.10000000000002</v>
      </c>
      <c r="AG46" s="50">
        <v>42.4</v>
      </c>
      <c r="AH46" s="50">
        <v>74.8</v>
      </c>
      <c r="AI46" s="50">
        <v>23.6</v>
      </c>
      <c r="AJ46" s="50">
        <v>88.7</v>
      </c>
      <c r="AK46" s="50">
        <v>87</v>
      </c>
      <c r="AL46" s="50">
        <v>70.07638</v>
      </c>
      <c r="AM46" s="50">
        <v>85.7</v>
      </c>
      <c r="AN46" s="50">
        <v>13.7</v>
      </c>
      <c r="AO46" s="50">
        <v>78.099999999999994</v>
      </c>
      <c r="AP46" s="50">
        <v>150.19999999999999</v>
      </c>
      <c r="AQ46" s="76">
        <v>32.1</v>
      </c>
      <c r="AR46" s="50">
        <v>66.599999999999994</v>
      </c>
      <c r="AS46" s="50">
        <v>53.9</v>
      </c>
      <c r="AT46" s="76">
        <v>89.6</v>
      </c>
      <c r="AU46" s="50">
        <v>87.7</v>
      </c>
      <c r="AV46" s="50">
        <v>23.2</v>
      </c>
      <c r="AW46" s="50">
        <v>42.5</v>
      </c>
      <c r="AX46" s="50">
        <v>83.3</v>
      </c>
      <c r="AY46" s="76">
        <v>33.4</v>
      </c>
      <c r="AZ46" s="50">
        <v>132.69999999999999</v>
      </c>
      <c r="BA46" s="50">
        <v>84.3</v>
      </c>
      <c r="BB46" s="50">
        <v>50.1</v>
      </c>
      <c r="BC46" s="50">
        <v>26.5</v>
      </c>
      <c r="BD46" s="50">
        <v>50.8</v>
      </c>
      <c r="BE46" s="51">
        <v>53.5</v>
      </c>
      <c r="BF46" s="51">
        <v>53.3</v>
      </c>
      <c r="BG46" s="51">
        <v>47.6</v>
      </c>
      <c r="BH46" s="51">
        <v>75.3</v>
      </c>
      <c r="BI46" s="51">
        <v>106.8</v>
      </c>
      <c r="BJ46" s="51">
        <v>60.3</v>
      </c>
      <c r="BK46" s="51">
        <v>129.9</v>
      </c>
      <c r="BL46" s="50">
        <v>78.3</v>
      </c>
      <c r="BM46" s="50">
        <v>61.2</v>
      </c>
      <c r="BN46" s="50">
        <v>37</v>
      </c>
      <c r="BO46" s="50">
        <v>63.3</v>
      </c>
      <c r="BP46" s="50">
        <v>66.599999999999994</v>
      </c>
      <c r="BQ46" s="26">
        <f t="shared" si="5"/>
        <v>4295.7086400000007</v>
      </c>
      <c r="BR46" s="52"/>
      <c r="BS46" s="52"/>
    </row>
    <row r="47" spans="1:71" ht="15.75" customHeight="1">
      <c r="A47" s="59"/>
      <c r="B47" s="61" t="s">
        <v>144</v>
      </c>
      <c r="C47" s="49"/>
      <c r="D47" s="22"/>
      <c r="E47" s="50"/>
      <c r="F47" s="50"/>
      <c r="G47" s="50"/>
      <c r="H47" s="77"/>
      <c r="I47" s="50"/>
      <c r="J47" s="50"/>
      <c r="K47" s="77"/>
      <c r="L47" s="50"/>
      <c r="M47" s="50"/>
      <c r="N47" s="50"/>
      <c r="O47" s="50"/>
      <c r="P47" s="50"/>
      <c r="Q47" s="50"/>
      <c r="R47" s="50"/>
      <c r="S47" s="51"/>
      <c r="T47" s="51"/>
      <c r="U47" s="51"/>
      <c r="V47" s="51"/>
      <c r="W47" s="51"/>
      <c r="X47" s="51"/>
      <c r="Y47" s="51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77"/>
      <c r="AR47" s="50"/>
      <c r="AS47" s="50"/>
      <c r="AT47" s="77"/>
      <c r="AU47" s="50"/>
      <c r="AV47" s="50"/>
      <c r="AW47" s="50"/>
      <c r="AX47" s="50"/>
      <c r="AY47" s="77"/>
      <c r="AZ47" s="50"/>
      <c r="BA47" s="50"/>
      <c r="BB47" s="50"/>
      <c r="BC47" s="50"/>
      <c r="BD47" s="50"/>
      <c r="BE47" s="51"/>
      <c r="BF47" s="51"/>
      <c r="BG47" s="51"/>
      <c r="BH47" s="51"/>
      <c r="BI47" s="51"/>
      <c r="BJ47" s="51"/>
      <c r="BK47" s="51"/>
      <c r="BL47" s="50"/>
      <c r="BM47" s="50"/>
      <c r="BN47" s="50"/>
      <c r="BO47" s="50"/>
      <c r="BP47" s="50"/>
      <c r="BQ47" s="26"/>
      <c r="BR47" s="52"/>
      <c r="BS47" s="52"/>
    </row>
    <row r="48" spans="1:71" ht="15.75" customHeight="1">
      <c r="A48" s="59">
        <v>16</v>
      </c>
      <c r="B48" s="71" t="s">
        <v>140</v>
      </c>
      <c r="C48" s="49" t="s">
        <v>101</v>
      </c>
      <c r="D48" s="22" t="s">
        <v>141</v>
      </c>
      <c r="E48" s="50">
        <v>5.79</v>
      </c>
      <c r="F48" s="50">
        <v>36.9</v>
      </c>
      <c r="G48" s="50">
        <v>8.17</v>
      </c>
      <c r="H48" s="76">
        <v>10.35</v>
      </c>
      <c r="I48" s="50">
        <v>5.37</v>
      </c>
      <c r="J48" s="50">
        <v>3.68</v>
      </c>
      <c r="K48" s="76">
        <v>24.2</v>
      </c>
      <c r="L48" s="50">
        <v>7.7</v>
      </c>
      <c r="M48" s="50">
        <v>11.5</v>
      </c>
      <c r="N48" s="50">
        <v>11.79</v>
      </c>
      <c r="O48" s="50">
        <v>2.2999999999999998</v>
      </c>
      <c r="P48" s="50">
        <v>11.75</v>
      </c>
      <c r="Q48" s="50">
        <v>13.5</v>
      </c>
      <c r="R48" s="50">
        <v>2.96</v>
      </c>
      <c r="S48" s="51">
        <v>16.5</v>
      </c>
      <c r="T48" s="51">
        <v>18.3</v>
      </c>
      <c r="U48" s="51">
        <v>13.61</v>
      </c>
      <c r="V48" s="51">
        <v>94.32</v>
      </c>
      <c r="W48" s="51">
        <v>11.94</v>
      </c>
      <c r="X48" s="51">
        <v>12.23</v>
      </c>
      <c r="Y48" s="51">
        <v>44.1</v>
      </c>
      <c r="Z48" s="50">
        <v>1.83</v>
      </c>
      <c r="AA48" s="50">
        <v>12.79</v>
      </c>
      <c r="AB48" s="50">
        <v>11.38</v>
      </c>
      <c r="AC48" s="50">
        <v>2.66</v>
      </c>
      <c r="AD48" s="50">
        <v>3.28</v>
      </c>
      <c r="AE48" s="50">
        <v>45.09</v>
      </c>
      <c r="AF48" s="50">
        <v>73.400000000000006</v>
      </c>
      <c r="AG48" s="50">
        <v>11.75</v>
      </c>
      <c r="AH48" s="50">
        <v>11.32</v>
      </c>
      <c r="AI48" s="50">
        <v>10.25</v>
      </c>
      <c r="AJ48" s="50">
        <v>13.07</v>
      </c>
      <c r="AK48" s="50">
        <v>22.6</v>
      </c>
      <c r="AL48" s="50">
        <v>12.05</v>
      </c>
      <c r="AM48" s="50">
        <v>10.41</v>
      </c>
      <c r="AN48" s="50">
        <v>4.2</v>
      </c>
      <c r="AO48" s="50">
        <v>16.260000000000002</v>
      </c>
      <c r="AP48" s="50">
        <v>35.229999999999997</v>
      </c>
      <c r="AQ48" s="76">
        <v>33.6</v>
      </c>
      <c r="AR48" s="50">
        <v>17.100000000000001</v>
      </c>
      <c r="AS48" s="50">
        <v>36.869999999999997</v>
      </c>
      <c r="AT48" s="76">
        <v>28.5</v>
      </c>
      <c r="AU48" s="50">
        <v>30.68</v>
      </c>
      <c r="AV48" s="50">
        <v>5.95</v>
      </c>
      <c r="AW48" s="50">
        <v>2.15</v>
      </c>
      <c r="AX48" s="50">
        <v>13.67</v>
      </c>
      <c r="AY48" s="76">
        <v>6.61</v>
      </c>
      <c r="AZ48" s="50">
        <v>12.78</v>
      </c>
      <c r="BA48" s="50">
        <v>102.63</v>
      </c>
      <c r="BB48" s="50">
        <v>8.3000000000000007</v>
      </c>
      <c r="BC48" s="50">
        <v>6.94</v>
      </c>
      <c r="BD48" s="50">
        <v>12.79</v>
      </c>
      <c r="BE48" s="51">
        <v>18.62</v>
      </c>
      <c r="BF48" s="51">
        <v>44.49</v>
      </c>
      <c r="BG48" s="51">
        <v>8.92</v>
      </c>
      <c r="BH48" s="51">
        <v>3.48</v>
      </c>
      <c r="BI48" s="51">
        <v>49.76</v>
      </c>
      <c r="BJ48" s="51">
        <v>54.97</v>
      </c>
      <c r="BK48" s="51">
        <v>62.3</v>
      </c>
      <c r="BL48" s="50">
        <v>2.0699999999999998</v>
      </c>
      <c r="BM48" s="50">
        <v>11.09</v>
      </c>
      <c r="BN48" s="50">
        <v>1.3</v>
      </c>
      <c r="BO48" s="50">
        <v>1.9</v>
      </c>
      <c r="BP48" s="50">
        <v>93.9</v>
      </c>
      <c r="BQ48" s="26">
        <f t="shared" ref="BQ48:BQ50" si="6">SUM(E48:BP48)</f>
        <v>1335.9</v>
      </c>
      <c r="BR48" s="52"/>
      <c r="BS48" s="52"/>
    </row>
    <row r="49" spans="1:71" ht="15.75" customHeight="1">
      <c r="A49" s="59">
        <v>17</v>
      </c>
      <c r="B49" s="71" t="s">
        <v>142</v>
      </c>
      <c r="C49" s="49" t="s">
        <v>101</v>
      </c>
      <c r="D49" s="22" t="s">
        <v>141</v>
      </c>
      <c r="E49" s="50">
        <v>0.84</v>
      </c>
      <c r="F49" s="50">
        <v>8.1999999999999993</v>
      </c>
      <c r="G49" s="50">
        <v>0.53</v>
      </c>
      <c r="H49" s="76">
        <v>4.99</v>
      </c>
      <c r="I49" s="50">
        <v>9.09</v>
      </c>
      <c r="J49" s="50">
        <v>1.83</v>
      </c>
      <c r="K49" s="76">
        <v>6.8</v>
      </c>
      <c r="L49" s="50">
        <v>1.2</v>
      </c>
      <c r="M49" s="50">
        <v>0</v>
      </c>
      <c r="N49" s="50">
        <v>15.1</v>
      </c>
      <c r="O49" s="50">
        <v>1.9</v>
      </c>
      <c r="P49" s="50">
        <v>0.44</v>
      </c>
      <c r="Q49" s="50">
        <v>6.9</v>
      </c>
      <c r="R49" s="50">
        <v>4.9400000000000004</v>
      </c>
      <c r="S49" s="51">
        <v>0</v>
      </c>
      <c r="T49" s="51">
        <v>0.5</v>
      </c>
      <c r="U49" s="51">
        <v>1.71</v>
      </c>
      <c r="V49" s="51">
        <v>3.17</v>
      </c>
      <c r="W49" s="51">
        <v>0.02</v>
      </c>
      <c r="X49" s="51">
        <v>0</v>
      </c>
      <c r="Y49" s="51">
        <v>9.1999999999999993</v>
      </c>
      <c r="Z49" s="50">
        <v>0.82</v>
      </c>
      <c r="AA49" s="50">
        <v>5.22</v>
      </c>
      <c r="AB49" s="50">
        <v>10.67</v>
      </c>
      <c r="AC49" s="50">
        <v>0.45</v>
      </c>
      <c r="AD49" s="50">
        <v>0.16</v>
      </c>
      <c r="AE49" s="50">
        <v>1.41</v>
      </c>
      <c r="AF49" s="50">
        <v>9.86</v>
      </c>
      <c r="AG49" s="50">
        <v>0.85</v>
      </c>
      <c r="AH49" s="50">
        <v>1.55</v>
      </c>
      <c r="AI49" s="50">
        <v>0.46</v>
      </c>
      <c r="AJ49" s="50">
        <v>9.7799999999999994</v>
      </c>
      <c r="AK49" s="50">
        <v>10</v>
      </c>
      <c r="AL49" s="50">
        <v>1.06</v>
      </c>
      <c r="AM49" s="50">
        <v>10.11</v>
      </c>
      <c r="AN49" s="50">
        <v>4.3099999999999996</v>
      </c>
      <c r="AO49" s="50">
        <v>1.1499999999999999</v>
      </c>
      <c r="AP49" s="50">
        <v>3.01</v>
      </c>
      <c r="AQ49" s="76">
        <v>0.4</v>
      </c>
      <c r="AR49" s="50">
        <v>1.44</v>
      </c>
      <c r="AS49" s="50">
        <v>6.25</v>
      </c>
      <c r="AT49" s="76">
        <v>4.9800000000000004</v>
      </c>
      <c r="AU49" s="50">
        <v>0.9</v>
      </c>
      <c r="AV49" s="50">
        <v>0.77</v>
      </c>
      <c r="AW49" s="50">
        <v>1.43</v>
      </c>
      <c r="AX49" s="50">
        <v>1.04</v>
      </c>
      <c r="AY49" s="76">
        <v>2.2400000000000002</v>
      </c>
      <c r="AZ49" s="50">
        <v>2.66</v>
      </c>
      <c r="BA49" s="50">
        <v>6.11</v>
      </c>
      <c r="BB49" s="50">
        <v>2.2999999999999998</v>
      </c>
      <c r="BC49" s="50">
        <v>2.42</v>
      </c>
      <c r="BD49" s="50">
        <v>5.49</v>
      </c>
      <c r="BE49" s="51">
        <v>4.42</v>
      </c>
      <c r="BF49" s="51">
        <v>0.44</v>
      </c>
      <c r="BG49" s="51">
        <v>3.19</v>
      </c>
      <c r="BH49" s="51">
        <v>6.1</v>
      </c>
      <c r="BI49" s="51">
        <v>3.71</v>
      </c>
      <c r="BJ49" s="51">
        <v>0.98</v>
      </c>
      <c r="BK49" s="51">
        <v>9.8000000000000007</v>
      </c>
      <c r="BL49" s="50">
        <v>0.76</v>
      </c>
      <c r="BM49" s="50">
        <v>3.14</v>
      </c>
      <c r="BN49" s="50">
        <v>2.1</v>
      </c>
      <c r="BO49" s="50">
        <v>4.0999999999999996</v>
      </c>
      <c r="BP49" s="50">
        <v>3.7</v>
      </c>
      <c r="BQ49" s="26">
        <f t="shared" si="6"/>
        <v>229.09999999999997</v>
      </c>
      <c r="BR49" s="52"/>
      <c r="BS49" s="52"/>
    </row>
    <row r="50" spans="1:71" ht="15.75" customHeight="1">
      <c r="A50" s="59">
        <v>18</v>
      </c>
      <c r="B50" s="71" t="s">
        <v>143</v>
      </c>
      <c r="C50" s="49" t="s">
        <v>101</v>
      </c>
      <c r="D50" s="22" t="s">
        <v>141</v>
      </c>
      <c r="E50" s="50">
        <v>0.56000000000000005</v>
      </c>
      <c r="F50" s="50">
        <v>21.1</v>
      </c>
      <c r="G50" s="50">
        <v>2.46</v>
      </c>
      <c r="H50" s="76">
        <v>14.31</v>
      </c>
      <c r="I50" s="50">
        <v>7.83</v>
      </c>
      <c r="J50" s="50">
        <v>9.24</v>
      </c>
      <c r="K50" s="76">
        <v>4.5</v>
      </c>
      <c r="L50" s="50">
        <v>1.6</v>
      </c>
      <c r="M50" s="50">
        <v>2.2999999999999998</v>
      </c>
      <c r="N50" s="50">
        <v>2.4500000000000002</v>
      </c>
      <c r="O50" s="50">
        <v>0.8</v>
      </c>
      <c r="P50" s="50">
        <v>2.77</v>
      </c>
      <c r="Q50" s="50">
        <v>8.5</v>
      </c>
      <c r="R50" s="50">
        <v>2.9</v>
      </c>
      <c r="S50" s="51">
        <v>3</v>
      </c>
      <c r="T50" s="51">
        <v>11.2</v>
      </c>
      <c r="U50" s="51">
        <v>2.1800000000000002</v>
      </c>
      <c r="V50" s="51">
        <v>21.92</v>
      </c>
      <c r="W50" s="51">
        <v>7.16</v>
      </c>
      <c r="X50" s="51">
        <v>1.58</v>
      </c>
      <c r="Y50" s="51">
        <v>4.8</v>
      </c>
      <c r="Z50" s="50">
        <v>0.2</v>
      </c>
      <c r="AA50" s="50">
        <v>4.1500000000000004</v>
      </c>
      <c r="AB50" s="50">
        <v>10.5</v>
      </c>
      <c r="AC50" s="50">
        <v>3.79</v>
      </c>
      <c r="AD50" s="50">
        <v>5.82</v>
      </c>
      <c r="AE50" s="50">
        <v>5.44</v>
      </c>
      <c r="AF50" s="50">
        <v>15.55</v>
      </c>
      <c r="AG50" s="50">
        <v>4</v>
      </c>
      <c r="AH50" s="50">
        <v>4.7</v>
      </c>
      <c r="AI50" s="50">
        <v>0.74</v>
      </c>
      <c r="AJ50" s="50">
        <v>18.57</v>
      </c>
      <c r="AK50" s="50">
        <v>9.4</v>
      </c>
      <c r="AL50" s="50">
        <v>15.41</v>
      </c>
      <c r="AM50" s="50">
        <v>14.35</v>
      </c>
      <c r="AN50" s="50">
        <v>0.43</v>
      </c>
      <c r="AO50" s="50">
        <v>9.81</v>
      </c>
      <c r="AP50" s="50">
        <v>25.15</v>
      </c>
      <c r="AQ50" s="76">
        <v>3.1</v>
      </c>
      <c r="AR50" s="50">
        <v>7.67</v>
      </c>
      <c r="AS50" s="50">
        <v>6.78</v>
      </c>
      <c r="AT50" s="76">
        <v>3.75</v>
      </c>
      <c r="AU50" s="50">
        <v>18.36</v>
      </c>
      <c r="AV50" s="50">
        <v>3.4</v>
      </c>
      <c r="AW50" s="50">
        <v>2.2200000000000002</v>
      </c>
      <c r="AX50" s="50">
        <v>16.579999999999998</v>
      </c>
      <c r="AY50" s="76">
        <v>3.5</v>
      </c>
      <c r="AZ50" s="50">
        <v>30.56</v>
      </c>
      <c r="BA50" s="50">
        <v>9.7100000000000009</v>
      </c>
      <c r="BB50" s="50">
        <v>5.7</v>
      </c>
      <c r="BC50" s="50">
        <v>2.2200000000000002</v>
      </c>
      <c r="BD50" s="50">
        <v>7.45</v>
      </c>
      <c r="BE50" s="51">
        <v>0.11</v>
      </c>
      <c r="BF50" s="51">
        <v>7.81</v>
      </c>
      <c r="BG50" s="51">
        <v>4.49</v>
      </c>
      <c r="BH50" s="51">
        <v>7.88</v>
      </c>
      <c r="BI50" s="51">
        <v>24.6</v>
      </c>
      <c r="BJ50" s="51">
        <v>4.42</v>
      </c>
      <c r="BK50" s="51">
        <v>13</v>
      </c>
      <c r="BL50" s="50">
        <v>6.56</v>
      </c>
      <c r="BM50" s="50">
        <v>6.41</v>
      </c>
      <c r="BN50" s="50">
        <v>3.1</v>
      </c>
      <c r="BO50" s="50">
        <v>7.8</v>
      </c>
      <c r="BP50" s="50">
        <v>6.4</v>
      </c>
      <c r="BQ50" s="26">
        <f t="shared" si="6"/>
        <v>494.75000000000006</v>
      </c>
      <c r="BR50" s="52"/>
      <c r="BS50" s="52"/>
    </row>
    <row r="51" spans="1:71" ht="15.75" customHeight="1">
      <c r="A51" s="59"/>
      <c r="B51" s="61" t="s">
        <v>145</v>
      </c>
      <c r="C51" s="49"/>
      <c r="D51" s="22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4"/>
      <c r="T51" s="24"/>
      <c r="U51" s="24"/>
      <c r="V51" s="24"/>
      <c r="W51" s="24"/>
      <c r="X51" s="24"/>
      <c r="Y51" s="24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4"/>
      <c r="BF51" s="24"/>
      <c r="BG51" s="24"/>
      <c r="BH51" s="24"/>
      <c r="BI51" s="24"/>
      <c r="BJ51" s="24"/>
      <c r="BK51" s="24"/>
      <c r="BL51" s="23"/>
      <c r="BM51" s="23"/>
      <c r="BN51" s="23"/>
      <c r="BO51" s="23"/>
      <c r="BP51" s="23"/>
      <c r="BQ51" s="26"/>
      <c r="BR51" s="27"/>
      <c r="BS51" s="27"/>
    </row>
    <row r="52" spans="1:71" ht="15.75" customHeight="1">
      <c r="A52" s="59">
        <v>19</v>
      </c>
      <c r="B52" s="71" t="s">
        <v>146</v>
      </c>
      <c r="C52" s="49" t="s">
        <v>118</v>
      </c>
      <c r="D52" s="22" t="s">
        <v>147</v>
      </c>
      <c r="E52" s="36">
        <v>0</v>
      </c>
      <c r="F52" s="36">
        <v>7768.62</v>
      </c>
      <c r="G52" s="36">
        <v>6379.55</v>
      </c>
      <c r="H52" s="36">
        <v>3618.99</v>
      </c>
      <c r="I52" s="36">
        <v>5979.6</v>
      </c>
      <c r="J52" s="36">
        <v>370</v>
      </c>
      <c r="K52" s="36">
        <v>1818.43</v>
      </c>
      <c r="L52" s="36">
        <v>386.82</v>
      </c>
      <c r="M52" s="36">
        <v>1890.35</v>
      </c>
      <c r="N52" s="36">
        <v>3700.8</v>
      </c>
      <c r="O52" s="36">
        <v>1167.6199999999999</v>
      </c>
      <c r="P52" s="36">
        <v>2556.2600000000002</v>
      </c>
      <c r="Q52" s="36">
        <v>1646.84</v>
      </c>
      <c r="R52" s="36">
        <v>2587.1</v>
      </c>
      <c r="S52" s="36">
        <v>1443.76</v>
      </c>
      <c r="T52" s="36">
        <v>301.60000000000002</v>
      </c>
      <c r="U52" s="36">
        <v>5621.79</v>
      </c>
      <c r="V52" s="36">
        <v>5407.59</v>
      </c>
      <c r="W52" s="36">
        <v>11799.44</v>
      </c>
      <c r="X52" s="36">
        <v>1656</v>
      </c>
      <c r="Y52" s="36">
        <v>764.66</v>
      </c>
      <c r="Z52" s="36">
        <v>609.57000000000005</v>
      </c>
      <c r="AA52" s="36">
        <v>2466.37</v>
      </c>
      <c r="AB52" s="36">
        <v>4802.2299999999996</v>
      </c>
      <c r="AC52" s="36">
        <v>2400.58</v>
      </c>
      <c r="AD52" s="36">
        <v>3989.75</v>
      </c>
      <c r="AE52" s="36">
        <v>1905</v>
      </c>
      <c r="AF52" s="36">
        <v>14463.84</v>
      </c>
      <c r="AG52" s="36">
        <v>2843.29</v>
      </c>
      <c r="AH52" s="36">
        <v>1786.81</v>
      </c>
      <c r="AI52" s="35">
        <v>1416.12</v>
      </c>
      <c r="AJ52" s="35">
        <v>4258.46</v>
      </c>
      <c r="AK52" s="35">
        <v>2594.52</v>
      </c>
      <c r="AL52" s="35">
        <v>7075.58</v>
      </c>
      <c r="AM52" s="35">
        <v>9503.4500000000007</v>
      </c>
      <c r="AN52" s="35">
        <v>2719.57</v>
      </c>
      <c r="AO52" s="35">
        <v>3642.89</v>
      </c>
      <c r="AP52" s="35">
        <v>2641.62</v>
      </c>
      <c r="AQ52" s="36">
        <v>2300</v>
      </c>
      <c r="AR52" s="36">
        <v>2458.5</v>
      </c>
      <c r="AS52" s="36">
        <v>6452.98</v>
      </c>
      <c r="AT52" s="36">
        <v>2855.21</v>
      </c>
      <c r="AU52" s="36">
        <v>329.76</v>
      </c>
      <c r="AV52" s="36">
        <v>3540</v>
      </c>
      <c r="AW52" s="36">
        <v>5348.68</v>
      </c>
      <c r="AX52" s="36">
        <v>2575.1799999999998</v>
      </c>
      <c r="AY52" s="36">
        <v>137.16</v>
      </c>
      <c r="AZ52" s="36">
        <v>2457.46</v>
      </c>
      <c r="BA52" s="36">
        <v>4644.72</v>
      </c>
      <c r="BB52" s="36">
        <v>4208.88</v>
      </c>
      <c r="BC52" s="36">
        <v>1474.61</v>
      </c>
      <c r="BD52" s="36">
        <v>5233.7700000000004</v>
      </c>
      <c r="BE52" s="36">
        <v>11674.52</v>
      </c>
      <c r="BF52" s="36">
        <v>1755.98</v>
      </c>
      <c r="BG52" s="36">
        <v>863.26</v>
      </c>
      <c r="BH52" s="36">
        <v>4169.2700000000004</v>
      </c>
      <c r="BI52" s="36">
        <v>10490.79</v>
      </c>
      <c r="BJ52" s="36">
        <v>4061.87</v>
      </c>
      <c r="BK52" s="36">
        <v>772.03</v>
      </c>
      <c r="BL52" s="36">
        <v>2675.74</v>
      </c>
      <c r="BM52" s="36">
        <v>3061.74</v>
      </c>
      <c r="BN52" s="36">
        <v>1014.7</v>
      </c>
      <c r="BO52" s="36">
        <v>554.59</v>
      </c>
      <c r="BP52" s="36">
        <v>8066</v>
      </c>
      <c r="BQ52" s="26">
        <f t="shared" ref="BQ52:BQ54" si="7">SUM(E52:BP52)</f>
        <v>229162.86999999997</v>
      </c>
      <c r="BR52" s="72"/>
      <c r="BS52" s="72"/>
    </row>
    <row r="53" spans="1:71" ht="15.75" customHeight="1">
      <c r="A53" s="59">
        <v>20</v>
      </c>
      <c r="B53" s="71" t="s">
        <v>148</v>
      </c>
      <c r="C53" s="49" t="s">
        <v>78</v>
      </c>
      <c r="D53" s="22" t="s">
        <v>149</v>
      </c>
      <c r="E53" s="23">
        <v>0</v>
      </c>
      <c r="F53" s="23">
        <v>6</v>
      </c>
      <c r="G53" s="23">
        <v>6</v>
      </c>
      <c r="H53" s="23">
        <v>2</v>
      </c>
      <c r="I53" s="23">
        <v>5</v>
      </c>
      <c r="J53" s="23">
        <v>3</v>
      </c>
      <c r="K53" s="23">
        <v>2</v>
      </c>
      <c r="L53" s="23">
        <v>2</v>
      </c>
      <c r="M53" s="23">
        <v>2</v>
      </c>
      <c r="N53" s="23">
        <v>7</v>
      </c>
      <c r="O53" s="23">
        <v>2</v>
      </c>
      <c r="P53" s="23">
        <v>2</v>
      </c>
      <c r="Q53" s="23">
        <v>2</v>
      </c>
      <c r="R53" s="23">
        <v>2</v>
      </c>
      <c r="S53" s="24">
        <v>3</v>
      </c>
      <c r="T53" s="24">
        <v>2</v>
      </c>
      <c r="U53" s="24">
        <v>6</v>
      </c>
      <c r="V53" s="24">
        <v>7</v>
      </c>
      <c r="W53" s="24">
        <v>11</v>
      </c>
      <c r="X53" s="24">
        <v>1</v>
      </c>
      <c r="Y53" s="24">
        <v>1</v>
      </c>
      <c r="Z53" s="23">
        <v>3</v>
      </c>
      <c r="AA53" s="23">
        <v>5</v>
      </c>
      <c r="AB53" s="23">
        <v>5</v>
      </c>
      <c r="AC53" s="23">
        <v>4</v>
      </c>
      <c r="AD53" s="23">
        <v>4</v>
      </c>
      <c r="AE53" s="23">
        <v>8</v>
      </c>
      <c r="AF53" s="23">
        <v>12</v>
      </c>
      <c r="AG53" s="23">
        <v>5</v>
      </c>
      <c r="AH53" s="23">
        <v>4</v>
      </c>
      <c r="AI53" s="23">
        <v>2</v>
      </c>
      <c r="AJ53" s="23">
        <v>5</v>
      </c>
      <c r="AK53" s="23">
        <v>7</v>
      </c>
      <c r="AL53" s="23">
        <v>4</v>
      </c>
      <c r="AM53" s="23">
        <v>9</v>
      </c>
      <c r="AN53" s="23">
        <v>2</v>
      </c>
      <c r="AO53" s="23">
        <v>4</v>
      </c>
      <c r="AP53" s="23">
        <v>5</v>
      </c>
      <c r="AQ53" s="23">
        <v>4</v>
      </c>
      <c r="AR53" s="23">
        <v>3</v>
      </c>
      <c r="AS53" s="23">
        <v>3</v>
      </c>
      <c r="AT53" s="23">
        <v>1</v>
      </c>
      <c r="AU53" s="23">
        <v>1</v>
      </c>
      <c r="AV53" s="23">
        <v>7</v>
      </c>
      <c r="AW53" s="23">
        <v>6</v>
      </c>
      <c r="AX53" s="23">
        <v>2</v>
      </c>
      <c r="AY53" s="23">
        <v>1</v>
      </c>
      <c r="AZ53" s="23">
        <v>7</v>
      </c>
      <c r="BA53" s="23">
        <v>4</v>
      </c>
      <c r="BB53" s="23">
        <v>7</v>
      </c>
      <c r="BC53" s="23">
        <v>3</v>
      </c>
      <c r="BD53" s="23">
        <v>3</v>
      </c>
      <c r="BE53" s="24">
        <v>9</v>
      </c>
      <c r="BF53" s="24">
        <v>3</v>
      </c>
      <c r="BG53" s="24">
        <v>3</v>
      </c>
      <c r="BH53" s="24">
        <v>4</v>
      </c>
      <c r="BI53" s="24">
        <v>11</v>
      </c>
      <c r="BJ53" s="24">
        <v>7</v>
      </c>
      <c r="BK53" s="24">
        <v>2</v>
      </c>
      <c r="BL53" s="23">
        <v>6</v>
      </c>
      <c r="BM53" s="23">
        <v>2</v>
      </c>
      <c r="BN53" s="23">
        <v>2</v>
      </c>
      <c r="BO53" s="23">
        <v>2</v>
      </c>
      <c r="BP53" s="23">
        <v>6</v>
      </c>
      <c r="BQ53" s="26">
        <f t="shared" si="7"/>
        <v>271</v>
      </c>
      <c r="BR53" s="27"/>
      <c r="BS53" s="27"/>
    </row>
    <row r="54" spans="1:71" ht="15.75" customHeight="1">
      <c r="A54" s="59">
        <v>21</v>
      </c>
      <c r="B54" s="71" t="s">
        <v>150</v>
      </c>
      <c r="C54" s="49" t="s">
        <v>78</v>
      </c>
      <c r="D54" s="22" t="s">
        <v>151</v>
      </c>
      <c r="E54" s="23">
        <v>1</v>
      </c>
      <c r="F54" s="23">
        <v>7</v>
      </c>
      <c r="G54" s="23">
        <v>5</v>
      </c>
      <c r="H54" s="23">
        <v>5</v>
      </c>
      <c r="I54" s="23">
        <v>3</v>
      </c>
      <c r="J54" s="23">
        <v>4</v>
      </c>
      <c r="K54" s="23">
        <v>3</v>
      </c>
      <c r="L54" s="23">
        <v>3</v>
      </c>
      <c r="M54" s="23">
        <v>3</v>
      </c>
      <c r="N54" s="23">
        <v>3</v>
      </c>
      <c r="O54" s="23">
        <v>1</v>
      </c>
      <c r="P54" s="23">
        <v>4</v>
      </c>
      <c r="Q54" s="23">
        <v>2</v>
      </c>
      <c r="R54" s="23">
        <v>4</v>
      </c>
      <c r="S54" s="24">
        <v>2</v>
      </c>
      <c r="T54" s="24">
        <v>6</v>
      </c>
      <c r="U54" s="24">
        <v>3</v>
      </c>
      <c r="V54" s="24">
        <v>6</v>
      </c>
      <c r="W54" s="24">
        <v>4</v>
      </c>
      <c r="X54" s="24">
        <v>2</v>
      </c>
      <c r="Y54" s="24">
        <v>7</v>
      </c>
      <c r="Z54" s="23">
        <v>3</v>
      </c>
      <c r="AA54" s="23">
        <v>4</v>
      </c>
      <c r="AB54" s="23">
        <v>5</v>
      </c>
      <c r="AC54" s="23">
        <v>2</v>
      </c>
      <c r="AD54" s="23">
        <v>4</v>
      </c>
      <c r="AE54" s="23">
        <v>5</v>
      </c>
      <c r="AF54" s="23">
        <v>10</v>
      </c>
      <c r="AG54" s="23">
        <v>2</v>
      </c>
      <c r="AH54" s="23">
        <v>4</v>
      </c>
      <c r="AI54" s="23">
        <v>4</v>
      </c>
      <c r="AJ54" s="23">
        <v>5</v>
      </c>
      <c r="AK54" s="23">
        <v>5</v>
      </c>
      <c r="AL54" s="23">
        <v>7</v>
      </c>
      <c r="AM54" s="34">
        <v>5</v>
      </c>
      <c r="AN54" s="23">
        <v>1</v>
      </c>
      <c r="AO54" s="23">
        <v>5</v>
      </c>
      <c r="AP54" s="23">
        <v>6</v>
      </c>
      <c r="AQ54" s="23">
        <v>5</v>
      </c>
      <c r="AR54" s="23">
        <v>3</v>
      </c>
      <c r="AS54" s="23">
        <v>5</v>
      </c>
      <c r="AT54" s="23">
        <v>8</v>
      </c>
      <c r="AU54" s="23">
        <v>5</v>
      </c>
      <c r="AV54" s="23">
        <v>3</v>
      </c>
      <c r="AW54" s="23">
        <v>6</v>
      </c>
      <c r="AX54" s="23">
        <v>5</v>
      </c>
      <c r="AY54" s="23">
        <v>4</v>
      </c>
      <c r="AZ54" s="23">
        <v>7</v>
      </c>
      <c r="BA54" s="23">
        <v>5</v>
      </c>
      <c r="BB54" s="23">
        <v>2</v>
      </c>
      <c r="BC54" s="23">
        <v>2</v>
      </c>
      <c r="BD54" s="23">
        <v>5</v>
      </c>
      <c r="BE54" s="24">
        <v>5</v>
      </c>
      <c r="BF54" s="24">
        <v>5</v>
      </c>
      <c r="BG54" s="24">
        <v>4</v>
      </c>
      <c r="BH54" s="24">
        <v>5</v>
      </c>
      <c r="BI54" s="24">
        <v>8</v>
      </c>
      <c r="BJ54" s="24">
        <v>6</v>
      </c>
      <c r="BK54" s="24">
        <v>7</v>
      </c>
      <c r="BL54" s="23">
        <v>3</v>
      </c>
      <c r="BM54" s="23">
        <v>5</v>
      </c>
      <c r="BN54" s="23">
        <v>2</v>
      </c>
      <c r="BO54" s="23">
        <v>7</v>
      </c>
      <c r="BP54" s="23">
        <v>4</v>
      </c>
      <c r="BQ54" s="26">
        <f t="shared" si="7"/>
        <v>281</v>
      </c>
      <c r="BR54" s="27"/>
      <c r="BS54" s="27"/>
    </row>
    <row r="55" spans="1:71" ht="15.75" customHeight="1">
      <c r="A55" s="59"/>
      <c r="B55" s="61" t="s">
        <v>152</v>
      </c>
      <c r="C55" s="49"/>
      <c r="D55" s="22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  <c r="T55" s="51"/>
      <c r="U55" s="51"/>
      <c r="V55" s="51"/>
      <c r="W55" s="51"/>
      <c r="X55" s="51"/>
      <c r="Y55" s="51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1"/>
      <c r="BF55" s="51"/>
      <c r="BG55" s="51"/>
      <c r="BH55" s="51"/>
      <c r="BI55" s="51"/>
      <c r="BJ55" s="51"/>
      <c r="BK55" s="51"/>
      <c r="BL55" s="50"/>
      <c r="BM55" s="50"/>
      <c r="BN55" s="50"/>
      <c r="BO55" s="50"/>
      <c r="BP55" s="50"/>
      <c r="BQ55" s="26"/>
      <c r="BR55" s="52"/>
      <c r="BS55" s="52"/>
    </row>
    <row r="56" spans="1:71" ht="15.75" customHeight="1">
      <c r="A56" s="59">
        <v>22</v>
      </c>
      <c r="B56" s="71" t="s">
        <v>153</v>
      </c>
      <c r="C56" s="49" t="s">
        <v>101</v>
      </c>
      <c r="D56" s="22" t="s">
        <v>149</v>
      </c>
      <c r="E56" s="50">
        <v>7.1</v>
      </c>
      <c r="F56" s="50">
        <v>12.3</v>
      </c>
      <c r="G56" s="50">
        <v>2.4500000000000002</v>
      </c>
      <c r="H56" s="50">
        <v>15.73</v>
      </c>
      <c r="I56" s="50">
        <v>5.69</v>
      </c>
      <c r="J56" s="50">
        <v>2.99</v>
      </c>
      <c r="K56" s="50">
        <v>2.21</v>
      </c>
      <c r="L56" s="50">
        <v>1.58</v>
      </c>
      <c r="M56" s="50">
        <v>4.66</v>
      </c>
      <c r="N56" s="50">
        <v>3.23</v>
      </c>
      <c r="O56" s="50">
        <v>1.54</v>
      </c>
      <c r="P56" s="50">
        <v>2.42</v>
      </c>
      <c r="Q56" s="50">
        <v>3.58</v>
      </c>
      <c r="R56" s="50">
        <v>3.24</v>
      </c>
      <c r="S56" s="51">
        <v>1.94</v>
      </c>
      <c r="T56" s="51">
        <v>2.41</v>
      </c>
      <c r="U56" s="51">
        <v>1.92</v>
      </c>
      <c r="V56" s="51">
        <v>9.61</v>
      </c>
      <c r="W56" s="51">
        <v>11.74</v>
      </c>
      <c r="X56" s="51">
        <v>3.4</v>
      </c>
      <c r="Y56" s="51">
        <v>4.46</v>
      </c>
      <c r="Z56" s="50">
        <v>1.6</v>
      </c>
      <c r="AA56" s="50">
        <v>2.1</v>
      </c>
      <c r="AB56" s="50">
        <v>5.88</v>
      </c>
      <c r="AC56" s="50">
        <v>4.7699999999999996</v>
      </c>
      <c r="AD56" s="50">
        <v>2.65</v>
      </c>
      <c r="AE56" s="50">
        <v>10.220000000000001</v>
      </c>
      <c r="AF56" s="50">
        <v>13.87</v>
      </c>
      <c r="AG56" s="50">
        <v>3.47</v>
      </c>
      <c r="AH56" s="50">
        <v>3.75</v>
      </c>
      <c r="AI56" s="50">
        <v>6.83</v>
      </c>
      <c r="AJ56" s="50">
        <v>6.4</v>
      </c>
      <c r="AK56" s="50">
        <v>5.0999999999999996</v>
      </c>
      <c r="AL56" s="50">
        <v>6.47</v>
      </c>
      <c r="AM56" s="50">
        <v>7.27</v>
      </c>
      <c r="AN56" s="50">
        <v>1.38</v>
      </c>
      <c r="AO56" s="50">
        <v>6.34</v>
      </c>
      <c r="AP56" s="50">
        <v>8.6999999999999993</v>
      </c>
      <c r="AQ56" s="50">
        <v>3.93</v>
      </c>
      <c r="AR56" s="50">
        <v>4.7699999999999996</v>
      </c>
      <c r="AS56" s="50">
        <v>4.5</v>
      </c>
      <c r="AT56" s="50">
        <v>7.9</v>
      </c>
      <c r="AU56" s="50">
        <v>5.15</v>
      </c>
      <c r="AV56" s="50">
        <v>6.1</v>
      </c>
      <c r="AW56" s="50">
        <v>3.6</v>
      </c>
      <c r="AX56" s="50">
        <v>6.05</v>
      </c>
      <c r="AY56" s="50">
        <v>3.79</v>
      </c>
      <c r="AZ56" s="50">
        <v>8.06</v>
      </c>
      <c r="BA56" s="50">
        <v>8.8699999999999992</v>
      </c>
      <c r="BB56" s="50">
        <v>6.5</v>
      </c>
      <c r="BC56" s="50">
        <v>1.78</v>
      </c>
      <c r="BD56" s="50">
        <v>2.62</v>
      </c>
      <c r="BE56" s="51">
        <v>4</v>
      </c>
      <c r="BF56" s="51">
        <v>5.08</v>
      </c>
      <c r="BG56" s="51">
        <v>3.87</v>
      </c>
      <c r="BH56" s="51">
        <v>6.75</v>
      </c>
      <c r="BI56" s="51">
        <v>8.67</v>
      </c>
      <c r="BJ56" s="51">
        <v>6.19</v>
      </c>
      <c r="BK56" s="51">
        <v>7.6129875</v>
      </c>
      <c r="BL56" s="50">
        <v>6.48</v>
      </c>
      <c r="BM56" s="50">
        <v>3.71</v>
      </c>
      <c r="BN56" s="50">
        <v>2.6</v>
      </c>
      <c r="BO56" s="50">
        <v>2.88</v>
      </c>
      <c r="BP56" s="50">
        <v>15.27</v>
      </c>
      <c r="BQ56" s="26">
        <f t="shared" ref="BQ56:BQ58" si="8">SUM(E56:BP56)</f>
        <v>347.73298749999992</v>
      </c>
      <c r="BR56" s="52"/>
      <c r="BS56" s="52"/>
    </row>
    <row r="57" spans="1:71" ht="15.75" customHeight="1">
      <c r="A57" s="59">
        <v>23</v>
      </c>
      <c r="B57" s="71" t="s">
        <v>154</v>
      </c>
      <c r="C57" s="49" t="s">
        <v>101</v>
      </c>
      <c r="D57" s="22" t="s">
        <v>149</v>
      </c>
      <c r="E57" s="50">
        <v>4.83</v>
      </c>
      <c r="F57" s="50">
        <v>5.99</v>
      </c>
      <c r="G57" s="50">
        <v>4.5999999999999996</v>
      </c>
      <c r="H57" s="50">
        <v>13.26</v>
      </c>
      <c r="I57" s="50">
        <v>8.31</v>
      </c>
      <c r="J57" s="50">
        <v>1.99</v>
      </c>
      <c r="K57" s="50">
        <v>2.11</v>
      </c>
      <c r="L57" s="50">
        <v>1.1399999999999999</v>
      </c>
      <c r="M57" s="50">
        <v>1.46</v>
      </c>
      <c r="N57" s="50">
        <v>2.7</v>
      </c>
      <c r="O57" s="50">
        <v>4.3099999999999996</v>
      </c>
      <c r="P57" s="50">
        <v>2.39</v>
      </c>
      <c r="Q57" s="50">
        <v>2.48</v>
      </c>
      <c r="R57" s="50">
        <v>4.3099999999999996</v>
      </c>
      <c r="S57" s="51">
        <v>1.58</v>
      </c>
      <c r="T57" s="51">
        <v>2</v>
      </c>
      <c r="U57" s="51">
        <v>4.2699999999999996</v>
      </c>
      <c r="V57" s="51">
        <v>5.22</v>
      </c>
      <c r="W57" s="51">
        <v>6.24</v>
      </c>
      <c r="X57" s="51">
        <v>4</v>
      </c>
      <c r="Y57" s="51">
        <v>1.96</v>
      </c>
      <c r="Z57" s="50">
        <v>2.84</v>
      </c>
      <c r="AA57" s="50">
        <v>3.34</v>
      </c>
      <c r="AB57" s="50">
        <v>3.88</v>
      </c>
      <c r="AC57" s="50">
        <v>2.92</v>
      </c>
      <c r="AD57" s="50">
        <v>1.86</v>
      </c>
      <c r="AE57" s="50">
        <v>5.82</v>
      </c>
      <c r="AF57" s="50">
        <v>12.54</v>
      </c>
      <c r="AG57" s="50">
        <v>4.6900000000000004</v>
      </c>
      <c r="AH57" s="50">
        <v>3.36</v>
      </c>
      <c r="AI57" s="50">
        <v>1.1200000000000001</v>
      </c>
      <c r="AJ57" s="50">
        <v>5.85</v>
      </c>
      <c r="AK57" s="50">
        <v>2.44</v>
      </c>
      <c r="AL57" s="50">
        <v>3.5</v>
      </c>
      <c r="AM57" s="50">
        <v>3.14</v>
      </c>
      <c r="AN57" s="50">
        <v>2.17</v>
      </c>
      <c r="AO57" s="50">
        <v>2.2400000000000002</v>
      </c>
      <c r="AP57" s="50">
        <v>2.94</v>
      </c>
      <c r="AQ57" s="50">
        <v>1.3</v>
      </c>
      <c r="AR57" s="50">
        <v>4.58</v>
      </c>
      <c r="AS57" s="50">
        <v>1.64</v>
      </c>
      <c r="AT57" s="50">
        <v>5.69</v>
      </c>
      <c r="AU57" s="50">
        <v>4.92</v>
      </c>
      <c r="AV57" s="50">
        <v>0.13</v>
      </c>
      <c r="AW57" s="50">
        <v>3.41</v>
      </c>
      <c r="AX57" s="50">
        <v>2.14</v>
      </c>
      <c r="AY57" s="50">
        <v>3.42</v>
      </c>
      <c r="AZ57" s="50">
        <v>3.59</v>
      </c>
      <c r="BA57" s="50">
        <v>1.85</v>
      </c>
      <c r="BB57" s="50">
        <v>1.62</v>
      </c>
      <c r="BC57" s="50">
        <v>3.14</v>
      </c>
      <c r="BD57" s="50">
        <v>3.42</v>
      </c>
      <c r="BE57" s="51">
        <v>3.87</v>
      </c>
      <c r="BF57" s="51">
        <v>2.0299999999999998</v>
      </c>
      <c r="BG57" s="51">
        <v>1.2</v>
      </c>
      <c r="BH57" s="51">
        <v>7.08</v>
      </c>
      <c r="BI57" s="51">
        <v>4.0599999999999996</v>
      </c>
      <c r="BJ57" s="51">
        <v>3.49</v>
      </c>
      <c r="BK57" s="51">
        <v>1.3550624999999998</v>
      </c>
      <c r="BL57" s="50">
        <v>4.0199999999999996</v>
      </c>
      <c r="BM57" s="50">
        <v>1.74</v>
      </c>
      <c r="BN57" s="50">
        <v>1.62</v>
      </c>
      <c r="BO57" s="50">
        <v>2.14</v>
      </c>
      <c r="BP57" s="50">
        <v>3.37</v>
      </c>
      <c r="BQ57" s="26">
        <f t="shared" si="8"/>
        <v>226.62506249999996</v>
      </c>
      <c r="BR57" s="52"/>
      <c r="BS57" s="52"/>
    </row>
    <row r="58" spans="1:71" ht="15.75" customHeight="1">
      <c r="A58" s="59">
        <v>24</v>
      </c>
      <c r="B58" s="71" t="s">
        <v>155</v>
      </c>
      <c r="C58" s="49" t="s">
        <v>101</v>
      </c>
      <c r="D58" s="22" t="s">
        <v>149</v>
      </c>
      <c r="E58" s="23">
        <v>11.21</v>
      </c>
      <c r="F58" s="23">
        <v>301.52999999999997</v>
      </c>
      <c r="G58" s="23">
        <v>72</v>
      </c>
      <c r="H58" s="23">
        <v>254.26</v>
      </c>
      <c r="I58" s="23">
        <v>43.83</v>
      </c>
      <c r="J58" s="23">
        <v>55.37</v>
      </c>
      <c r="K58" s="23">
        <v>79.19</v>
      </c>
      <c r="L58" s="23">
        <v>90.07</v>
      </c>
      <c r="M58" s="23">
        <v>115.85</v>
      </c>
      <c r="N58" s="23">
        <v>129.65</v>
      </c>
      <c r="O58" s="23">
        <v>77.37</v>
      </c>
      <c r="P58" s="23">
        <v>197.04</v>
      </c>
      <c r="Q58" s="23">
        <v>79.28</v>
      </c>
      <c r="R58" s="23">
        <v>53.12</v>
      </c>
      <c r="S58" s="24">
        <v>132.72</v>
      </c>
      <c r="T58" s="24">
        <v>97.4</v>
      </c>
      <c r="U58" s="24">
        <v>71.849999999999994</v>
      </c>
      <c r="V58" s="24">
        <v>287.52999999999997</v>
      </c>
      <c r="W58" s="24">
        <v>535.27</v>
      </c>
      <c r="X58" s="24">
        <v>81.17</v>
      </c>
      <c r="Y58" s="24">
        <v>8.32</v>
      </c>
      <c r="Z58" s="23">
        <v>49.21</v>
      </c>
      <c r="AA58" s="23">
        <v>47.65</v>
      </c>
      <c r="AB58" s="23">
        <v>100.22</v>
      </c>
      <c r="AC58" s="23">
        <v>81.19</v>
      </c>
      <c r="AD58" s="23">
        <v>88.34</v>
      </c>
      <c r="AE58" s="23">
        <v>103</v>
      </c>
      <c r="AF58" s="23">
        <v>1079.8699999999999</v>
      </c>
      <c r="AG58" s="23">
        <v>66.22</v>
      </c>
      <c r="AH58" s="23">
        <v>128.08000000000001</v>
      </c>
      <c r="AI58" s="23">
        <v>64.64</v>
      </c>
      <c r="AJ58" s="23">
        <v>24.02</v>
      </c>
      <c r="AK58" s="23">
        <v>162.12</v>
      </c>
      <c r="AL58" s="23">
        <v>526.74</v>
      </c>
      <c r="AM58" s="23">
        <v>134.76</v>
      </c>
      <c r="AN58" s="23">
        <v>37.869999999999997</v>
      </c>
      <c r="AO58" s="23">
        <v>334.67</v>
      </c>
      <c r="AP58" s="23">
        <v>225.3</v>
      </c>
      <c r="AQ58" s="23">
        <v>125.5</v>
      </c>
      <c r="AR58" s="23">
        <v>179.96</v>
      </c>
      <c r="AS58" s="23">
        <v>54.53</v>
      </c>
      <c r="AT58" s="23">
        <v>44.31</v>
      </c>
      <c r="AU58" s="23">
        <v>141.19999999999999</v>
      </c>
      <c r="AV58" s="23">
        <v>58.89</v>
      </c>
      <c r="AW58" s="23">
        <v>91.29</v>
      </c>
      <c r="AX58" s="23">
        <v>239.77</v>
      </c>
      <c r="AY58" s="23">
        <v>24.08</v>
      </c>
      <c r="AZ58" s="23">
        <v>165.26</v>
      </c>
      <c r="BA58" s="23">
        <v>224.74</v>
      </c>
      <c r="BB58" s="23">
        <v>207.28</v>
      </c>
      <c r="BC58" s="23">
        <v>111.1</v>
      </c>
      <c r="BD58" s="23">
        <v>85.37</v>
      </c>
      <c r="BE58" s="24">
        <v>139.74</v>
      </c>
      <c r="BF58" s="24">
        <v>101.99</v>
      </c>
      <c r="BG58" s="24">
        <v>186.46</v>
      </c>
      <c r="BH58" s="24">
        <v>137.19999999999999</v>
      </c>
      <c r="BI58" s="24">
        <v>361.1</v>
      </c>
      <c r="BJ58" s="24">
        <v>413.66</v>
      </c>
      <c r="BK58" s="24">
        <v>69.861500000000007</v>
      </c>
      <c r="BL58" s="23">
        <v>81.2</v>
      </c>
      <c r="BM58" s="23">
        <v>90.34</v>
      </c>
      <c r="BN58" s="23">
        <v>134.16</v>
      </c>
      <c r="BO58" s="23">
        <v>114.08</v>
      </c>
      <c r="BP58" s="23">
        <v>348.36</v>
      </c>
      <c r="BQ58" s="26">
        <f t="shared" si="8"/>
        <v>9959.3615000000045</v>
      </c>
      <c r="BR58" s="27"/>
      <c r="BS58" s="27"/>
    </row>
    <row r="59" spans="1:71" ht="15.75" customHeight="1">
      <c r="A59" s="78">
        <v>25</v>
      </c>
      <c r="B59" s="79" t="s">
        <v>156</v>
      </c>
      <c r="C59" s="80" t="s">
        <v>92</v>
      </c>
      <c r="D59" s="80" t="s">
        <v>113</v>
      </c>
      <c r="E59" s="40">
        <v>0.77</v>
      </c>
      <c r="F59" s="40">
        <v>0.02</v>
      </c>
      <c r="G59" s="40">
        <v>0.79</v>
      </c>
      <c r="H59" s="40">
        <v>0.85</v>
      </c>
      <c r="I59" s="40">
        <v>0.92</v>
      </c>
      <c r="J59" s="40">
        <v>0.73</v>
      </c>
      <c r="K59" s="40">
        <v>7.0000000000000007E-2</v>
      </c>
      <c r="L59" s="40">
        <v>0.8</v>
      </c>
      <c r="M59" s="40">
        <v>0.8</v>
      </c>
      <c r="N59" s="40">
        <v>0.81</v>
      </c>
      <c r="O59" s="40">
        <v>0.08</v>
      </c>
      <c r="P59" s="40">
        <v>0.65</v>
      </c>
      <c r="Q59" s="40">
        <v>0.01</v>
      </c>
      <c r="R59" s="40">
        <v>0.82</v>
      </c>
      <c r="S59" s="43">
        <v>0.04</v>
      </c>
      <c r="T59" s="43">
        <v>0.8</v>
      </c>
      <c r="U59" s="43">
        <v>0.96</v>
      </c>
      <c r="V59" s="43">
        <v>0.84</v>
      </c>
      <c r="W59" s="43">
        <v>0.94</v>
      </c>
      <c r="X59" s="43">
        <v>0</v>
      </c>
      <c r="Y59" s="43">
        <v>0</v>
      </c>
      <c r="Z59" s="40">
        <v>0.9</v>
      </c>
      <c r="AA59" s="40">
        <v>0.95</v>
      </c>
      <c r="AB59" s="40">
        <v>0.96</v>
      </c>
      <c r="AC59" s="40">
        <v>0.94</v>
      </c>
      <c r="AD59" s="40">
        <v>0.92</v>
      </c>
      <c r="AE59" s="40">
        <v>0.99</v>
      </c>
      <c r="AF59" s="40">
        <v>0.93</v>
      </c>
      <c r="AG59" s="40">
        <v>0.96</v>
      </c>
      <c r="AH59" s="40">
        <v>0.94</v>
      </c>
      <c r="AI59" s="40">
        <v>0.92</v>
      </c>
      <c r="AJ59" s="40">
        <v>1</v>
      </c>
      <c r="AK59" s="40">
        <v>0.8</v>
      </c>
      <c r="AL59" s="40">
        <v>1</v>
      </c>
      <c r="AM59" s="40">
        <v>0.86</v>
      </c>
      <c r="AN59" s="40">
        <v>1</v>
      </c>
      <c r="AO59" s="40">
        <v>0.89</v>
      </c>
      <c r="AP59" s="40">
        <v>0.95</v>
      </c>
      <c r="AQ59" s="40">
        <v>0.63</v>
      </c>
      <c r="AR59" s="40">
        <v>0.56000000000000005</v>
      </c>
      <c r="AS59" s="40">
        <v>0.88</v>
      </c>
      <c r="AT59" s="40">
        <v>0.77</v>
      </c>
      <c r="AU59" s="40">
        <v>0.73</v>
      </c>
      <c r="AV59" s="40">
        <v>0.91</v>
      </c>
      <c r="AW59" s="40">
        <v>0.84</v>
      </c>
      <c r="AX59" s="40">
        <v>0.63</v>
      </c>
      <c r="AY59" s="40">
        <v>0.63</v>
      </c>
      <c r="AZ59" s="40">
        <v>0.73</v>
      </c>
      <c r="BA59" s="40">
        <v>0.68</v>
      </c>
      <c r="BB59" s="40">
        <v>0.43</v>
      </c>
      <c r="BC59" s="40">
        <v>0.89</v>
      </c>
      <c r="BD59" s="40">
        <v>0.92</v>
      </c>
      <c r="BE59" s="43">
        <v>0.75</v>
      </c>
      <c r="BF59" s="43">
        <v>0.67</v>
      </c>
      <c r="BG59" s="43">
        <v>0.76</v>
      </c>
      <c r="BH59" s="43">
        <v>0.84</v>
      </c>
      <c r="BI59" s="43">
        <v>0.55000000000000004</v>
      </c>
      <c r="BJ59" s="43">
        <v>0.89</v>
      </c>
      <c r="BK59" s="43">
        <v>0.8</v>
      </c>
      <c r="BL59" s="40">
        <v>0.84</v>
      </c>
      <c r="BM59" s="40">
        <v>0.84</v>
      </c>
      <c r="BN59" s="40">
        <v>0.55000000000000004</v>
      </c>
      <c r="BO59" s="40">
        <v>0.6</v>
      </c>
      <c r="BP59" s="40">
        <v>0.03</v>
      </c>
      <c r="BQ59" s="46">
        <f t="shared" ref="BQ59:BQ64" si="9">AVERAGE(E59:BP59)</f>
        <v>0.71812500000000012</v>
      </c>
      <c r="BR59" s="47"/>
      <c r="BS59" s="47"/>
    </row>
    <row r="60" spans="1:71" ht="15.75" customHeight="1">
      <c r="A60" s="78">
        <v>26</v>
      </c>
      <c r="B60" s="79" t="s">
        <v>157</v>
      </c>
      <c r="C60" s="80" t="s">
        <v>92</v>
      </c>
      <c r="D60" s="80" t="s">
        <v>113</v>
      </c>
      <c r="E60" s="41">
        <v>0.48</v>
      </c>
      <c r="F60" s="41">
        <v>0.87</v>
      </c>
      <c r="G60" s="41">
        <v>0.84</v>
      </c>
      <c r="H60" s="41">
        <v>0.9</v>
      </c>
      <c r="I60" s="41">
        <v>0.63</v>
      </c>
      <c r="J60" s="41">
        <v>0.46</v>
      </c>
      <c r="K60" s="41">
        <v>0.93</v>
      </c>
      <c r="L60" s="41">
        <v>0.87</v>
      </c>
      <c r="M60" s="41">
        <v>0.92</v>
      </c>
      <c r="N60" s="41">
        <v>0.76</v>
      </c>
      <c r="O60" s="41">
        <v>0.89</v>
      </c>
      <c r="P60" s="41">
        <v>0.93</v>
      </c>
      <c r="Q60" s="41">
        <v>0.92</v>
      </c>
      <c r="R60" s="41">
        <v>0.44</v>
      </c>
      <c r="S60" s="44">
        <v>0.55000000000000004</v>
      </c>
      <c r="T60" s="44">
        <v>0.89</v>
      </c>
      <c r="U60" s="44">
        <v>0.41</v>
      </c>
      <c r="V60" s="44">
        <v>0.83</v>
      </c>
      <c r="W60" s="44">
        <v>0.64</v>
      </c>
      <c r="X60" s="44">
        <v>0</v>
      </c>
      <c r="Y60" s="44">
        <v>0</v>
      </c>
      <c r="Z60" s="41">
        <v>0.66</v>
      </c>
      <c r="AA60" s="41">
        <v>0.38</v>
      </c>
      <c r="AB60" s="41">
        <v>0.52</v>
      </c>
      <c r="AC60" s="41">
        <v>0.66</v>
      </c>
      <c r="AD60" s="41">
        <v>0.87</v>
      </c>
      <c r="AE60" s="41">
        <v>0.65</v>
      </c>
      <c r="AF60" s="41">
        <v>0.92</v>
      </c>
      <c r="AG60" s="41">
        <v>0.42</v>
      </c>
      <c r="AH60" s="41">
        <v>0.64</v>
      </c>
      <c r="AI60" s="41">
        <v>0.86</v>
      </c>
      <c r="AJ60" s="41">
        <v>0.85</v>
      </c>
      <c r="AK60" s="41">
        <v>0.93</v>
      </c>
      <c r="AL60" s="41">
        <v>0.83</v>
      </c>
      <c r="AM60" s="41">
        <v>0.84</v>
      </c>
      <c r="AN60" s="41">
        <v>0.67</v>
      </c>
      <c r="AO60" s="41">
        <v>0.64</v>
      </c>
      <c r="AP60" s="41">
        <v>0.54</v>
      </c>
      <c r="AQ60" s="41">
        <v>0.93</v>
      </c>
      <c r="AR60" s="41">
        <v>0.44</v>
      </c>
      <c r="AS60" s="41">
        <v>0.7</v>
      </c>
      <c r="AT60" s="41">
        <v>0.59</v>
      </c>
      <c r="AU60" s="41">
        <v>0.47</v>
      </c>
      <c r="AV60" s="41">
        <v>0.69</v>
      </c>
      <c r="AW60" s="41">
        <v>0.64</v>
      </c>
      <c r="AX60" s="41">
        <v>0.99</v>
      </c>
      <c r="AY60" s="41">
        <v>0.97</v>
      </c>
      <c r="AZ60" s="41">
        <v>0.94</v>
      </c>
      <c r="BA60" s="41">
        <v>0.5</v>
      </c>
      <c r="BB60" s="41">
        <v>0.92</v>
      </c>
      <c r="BC60" s="41">
        <v>0.35</v>
      </c>
      <c r="BD60" s="41">
        <v>0.68</v>
      </c>
      <c r="BE60" s="44">
        <v>0.85</v>
      </c>
      <c r="BF60" s="44">
        <v>0.87</v>
      </c>
      <c r="BG60" s="44">
        <v>0.91</v>
      </c>
      <c r="BH60" s="44">
        <v>0.42</v>
      </c>
      <c r="BI60" s="44">
        <v>0.87</v>
      </c>
      <c r="BJ60" s="44">
        <v>0.83</v>
      </c>
      <c r="BK60" s="44">
        <v>0.94006734006734016</v>
      </c>
      <c r="BL60" s="41">
        <v>0.49</v>
      </c>
      <c r="BM60" s="41">
        <v>0.7</v>
      </c>
      <c r="BN60" s="41">
        <v>0.95</v>
      </c>
      <c r="BO60" s="41">
        <v>0.88</v>
      </c>
      <c r="BP60" s="41">
        <v>0.72</v>
      </c>
      <c r="BQ60" s="46">
        <f t="shared" si="9"/>
        <v>0.70750105218855219</v>
      </c>
      <c r="BR60" s="81"/>
      <c r="BS60" s="81"/>
    </row>
    <row r="61" spans="1:71" ht="15.75" customHeight="1">
      <c r="A61" s="78">
        <v>27</v>
      </c>
      <c r="B61" s="79" t="s">
        <v>158</v>
      </c>
      <c r="C61" s="80" t="s">
        <v>92</v>
      </c>
      <c r="D61" s="80" t="s">
        <v>113</v>
      </c>
      <c r="E61" s="41">
        <v>1</v>
      </c>
      <c r="F61" s="41">
        <v>0.68</v>
      </c>
      <c r="G61" s="41">
        <v>1</v>
      </c>
      <c r="H61" s="41">
        <v>0.99</v>
      </c>
      <c r="I61" s="41">
        <v>0.99</v>
      </c>
      <c r="J61" s="41">
        <v>1</v>
      </c>
      <c r="K61" s="41">
        <v>0.98</v>
      </c>
      <c r="L61" s="41">
        <v>1</v>
      </c>
      <c r="M61" s="41">
        <v>1</v>
      </c>
      <c r="N61" s="41">
        <v>1</v>
      </c>
      <c r="O61" s="41">
        <v>1</v>
      </c>
      <c r="P61" s="41">
        <v>0.98</v>
      </c>
      <c r="Q61" s="41">
        <v>0.93</v>
      </c>
      <c r="R61" s="41">
        <v>0.97</v>
      </c>
      <c r="S61" s="44">
        <v>0.97</v>
      </c>
      <c r="T61" s="44">
        <v>0.97</v>
      </c>
      <c r="U61" s="44">
        <v>0.98</v>
      </c>
      <c r="V61" s="44">
        <v>1</v>
      </c>
      <c r="W61" s="44">
        <v>0.99</v>
      </c>
      <c r="X61" s="44">
        <v>0.96</v>
      </c>
      <c r="Y61" s="44">
        <v>0.73</v>
      </c>
      <c r="Z61" s="41">
        <v>0.99</v>
      </c>
      <c r="AA61" s="41">
        <v>0.97</v>
      </c>
      <c r="AB61" s="41">
        <v>0.99</v>
      </c>
      <c r="AC61" s="41">
        <v>0.98</v>
      </c>
      <c r="AD61" s="41">
        <v>1</v>
      </c>
      <c r="AE61" s="41">
        <v>0.97</v>
      </c>
      <c r="AF61" s="41">
        <v>0.99</v>
      </c>
      <c r="AG61" s="41">
        <v>0.97</v>
      </c>
      <c r="AH61" s="41">
        <v>0.94</v>
      </c>
      <c r="AI61" s="41">
        <v>0.99</v>
      </c>
      <c r="AJ61" s="41">
        <v>0.54</v>
      </c>
      <c r="AK61" s="41">
        <v>0.99</v>
      </c>
      <c r="AL61" s="41">
        <v>1</v>
      </c>
      <c r="AM61" s="41">
        <v>0.89</v>
      </c>
      <c r="AN61" s="41">
        <v>0.92</v>
      </c>
      <c r="AO61" s="41">
        <v>1</v>
      </c>
      <c r="AP61" s="41">
        <v>0.99</v>
      </c>
      <c r="AQ61" s="41">
        <v>1</v>
      </c>
      <c r="AR61" s="41">
        <v>0.95</v>
      </c>
      <c r="AS61" s="41">
        <v>1</v>
      </c>
      <c r="AT61" s="41">
        <v>1</v>
      </c>
      <c r="AU61" s="41">
        <v>1</v>
      </c>
      <c r="AV61" s="41">
        <v>0.99</v>
      </c>
      <c r="AW61" s="41">
        <v>0.99</v>
      </c>
      <c r="AX61" s="41">
        <v>1</v>
      </c>
      <c r="AY61" s="41">
        <v>0.95</v>
      </c>
      <c r="AZ61" s="41">
        <v>0.9</v>
      </c>
      <c r="BA61" s="41">
        <v>0.99</v>
      </c>
      <c r="BB61" s="41">
        <v>1</v>
      </c>
      <c r="BC61" s="41">
        <v>0.99</v>
      </c>
      <c r="BD61" s="41">
        <v>0.97</v>
      </c>
      <c r="BE61" s="44">
        <v>0.97</v>
      </c>
      <c r="BF61" s="44">
        <v>0.97</v>
      </c>
      <c r="BG61" s="44">
        <v>1</v>
      </c>
      <c r="BH61" s="44">
        <v>0.95</v>
      </c>
      <c r="BI61" s="44">
        <v>0.99</v>
      </c>
      <c r="BJ61" s="44">
        <v>1</v>
      </c>
      <c r="BK61" s="44">
        <v>0.99519048402911481</v>
      </c>
      <c r="BL61" s="41">
        <v>0.93</v>
      </c>
      <c r="BM61" s="41">
        <v>0.99</v>
      </c>
      <c r="BN61" s="41">
        <v>0.99</v>
      </c>
      <c r="BO61" s="41">
        <v>1</v>
      </c>
      <c r="BP61" s="41">
        <v>1</v>
      </c>
      <c r="BQ61" s="46">
        <f t="shared" si="9"/>
        <v>0.96492485131295513</v>
      </c>
      <c r="BR61" s="81"/>
      <c r="BS61" s="81"/>
    </row>
    <row r="62" spans="1:71" ht="15.75" customHeight="1">
      <c r="A62" s="78">
        <v>28</v>
      </c>
      <c r="B62" s="79" t="s">
        <v>159</v>
      </c>
      <c r="C62" s="80" t="s">
        <v>92</v>
      </c>
      <c r="D62" s="80" t="s">
        <v>147</v>
      </c>
      <c r="E62" s="41">
        <f t="shared" ref="E62:BP64" si="10">100%-E59</f>
        <v>0.22999999999999998</v>
      </c>
      <c r="F62" s="41">
        <f t="shared" si="10"/>
        <v>0.98</v>
      </c>
      <c r="G62" s="41">
        <f t="shared" si="10"/>
        <v>0.20999999999999996</v>
      </c>
      <c r="H62" s="41">
        <f t="shared" si="10"/>
        <v>0.15000000000000002</v>
      </c>
      <c r="I62" s="41">
        <f t="shared" si="10"/>
        <v>7.999999999999996E-2</v>
      </c>
      <c r="J62" s="41">
        <f t="shared" si="10"/>
        <v>0.27</v>
      </c>
      <c r="K62" s="41">
        <f t="shared" si="10"/>
        <v>0.92999999999999994</v>
      </c>
      <c r="L62" s="41">
        <f t="shared" si="10"/>
        <v>0.19999999999999996</v>
      </c>
      <c r="M62" s="41">
        <f t="shared" si="10"/>
        <v>0.19999999999999996</v>
      </c>
      <c r="N62" s="41">
        <f t="shared" si="10"/>
        <v>0.18999999999999995</v>
      </c>
      <c r="O62" s="41">
        <f t="shared" si="10"/>
        <v>0.92</v>
      </c>
      <c r="P62" s="41">
        <f t="shared" si="10"/>
        <v>0.35</v>
      </c>
      <c r="Q62" s="41">
        <f t="shared" si="10"/>
        <v>0.99</v>
      </c>
      <c r="R62" s="41">
        <f t="shared" si="10"/>
        <v>0.18000000000000005</v>
      </c>
      <c r="S62" s="41">
        <f t="shared" si="10"/>
        <v>0.96</v>
      </c>
      <c r="T62" s="41">
        <f t="shared" si="10"/>
        <v>0.19999999999999996</v>
      </c>
      <c r="U62" s="41">
        <f t="shared" si="10"/>
        <v>4.0000000000000036E-2</v>
      </c>
      <c r="V62" s="41">
        <f t="shared" si="10"/>
        <v>0.16000000000000003</v>
      </c>
      <c r="W62" s="41">
        <f t="shared" si="10"/>
        <v>6.0000000000000053E-2</v>
      </c>
      <c r="X62" s="41">
        <f t="shared" si="10"/>
        <v>1</v>
      </c>
      <c r="Y62" s="41">
        <f t="shared" si="10"/>
        <v>1</v>
      </c>
      <c r="Z62" s="41">
        <f t="shared" si="10"/>
        <v>9.9999999999999978E-2</v>
      </c>
      <c r="AA62" s="41">
        <f t="shared" si="10"/>
        <v>5.0000000000000044E-2</v>
      </c>
      <c r="AB62" s="41">
        <f t="shared" si="10"/>
        <v>4.0000000000000036E-2</v>
      </c>
      <c r="AC62" s="41">
        <f t="shared" si="10"/>
        <v>6.0000000000000053E-2</v>
      </c>
      <c r="AD62" s="41">
        <f t="shared" si="10"/>
        <v>7.999999999999996E-2</v>
      </c>
      <c r="AE62" s="41">
        <f t="shared" si="10"/>
        <v>1.0000000000000009E-2</v>
      </c>
      <c r="AF62" s="41">
        <f t="shared" si="10"/>
        <v>6.9999999999999951E-2</v>
      </c>
      <c r="AG62" s="41">
        <f t="shared" si="10"/>
        <v>4.0000000000000036E-2</v>
      </c>
      <c r="AH62" s="41">
        <f t="shared" si="10"/>
        <v>6.0000000000000053E-2</v>
      </c>
      <c r="AI62" s="41">
        <f t="shared" si="10"/>
        <v>7.999999999999996E-2</v>
      </c>
      <c r="AJ62" s="41">
        <f t="shared" si="10"/>
        <v>0</v>
      </c>
      <c r="AK62" s="41">
        <f t="shared" si="10"/>
        <v>0.19999999999999996</v>
      </c>
      <c r="AL62" s="41">
        <f t="shared" si="10"/>
        <v>0</v>
      </c>
      <c r="AM62" s="41">
        <f t="shared" si="10"/>
        <v>0.14000000000000001</v>
      </c>
      <c r="AN62" s="41">
        <f t="shared" si="10"/>
        <v>0</v>
      </c>
      <c r="AO62" s="41">
        <f t="shared" si="10"/>
        <v>0.10999999999999999</v>
      </c>
      <c r="AP62" s="41">
        <f t="shared" si="10"/>
        <v>5.0000000000000044E-2</v>
      </c>
      <c r="AQ62" s="41">
        <f t="shared" si="10"/>
        <v>0.37</v>
      </c>
      <c r="AR62" s="41">
        <f t="shared" si="10"/>
        <v>0.43999999999999995</v>
      </c>
      <c r="AS62" s="41">
        <f t="shared" si="10"/>
        <v>0.12</v>
      </c>
      <c r="AT62" s="41">
        <f t="shared" si="10"/>
        <v>0.22999999999999998</v>
      </c>
      <c r="AU62" s="41">
        <f t="shared" si="10"/>
        <v>0.27</v>
      </c>
      <c r="AV62" s="41">
        <f t="shared" si="10"/>
        <v>8.9999999999999969E-2</v>
      </c>
      <c r="AW62" s="41">
        <f t="shared" si="10"/>
        <v>0.16000000000000003</v>
      </c>
      <c r="AX62" s="41">
        <f t="shared" si="10"/>
        <v>0.37</v>
      </c>
      <c r="AY62" s="41">
        <f t="shared" si="10"/>
        <v>0.37</v>
      </c>
      <c r="AZ62" s="41">
        <f t="shared" si="10"/>
        <v>0.27</v>
      </c>
      <c r="BA62" s="41">
        <f t="shared" si="10"/>
        <v>0.31999999999999995</v>
      </c>
      <c r="BB62" s="41">
        <f t="shared" si="10"/>
        <v>0.57000000000000006</v>
      </c>
      <c r="BC62" s="41">
        <f t="shared" si="10"/>
        <v>0.10999999999999999</v>
      </c>
      <c r="BD62" s="41">
        <f t="shared" si="10"/>
        <v>7.999999999999996E-2</v>
      </c>
      <c r="BE62" s="41">
        <f t="shared" si="10"/>
        <v>0.25</v>
      </c>
      <c r="BF62" s="41">
        <f t="shared" si="10"/>
        <v>0.32999999999999996</v>
      </c>
      <c r="BG62" s="41">
        <f t="shared" si="10"/>
        <v>0.24</v>
      </c>
      <c r="BH62" s="41">
        <f t="shared" si="10"/>
        <v>0.16000000000000003</v>
      </c>
      <c r="BI62" s="41">
        <f t="shared" si="10"/>
        <v>0.44999999999999996</v>
      </c>
      <c r="BJ62" s="41">
        <f t="shared" si="10"/>
        <v>0.10999999999999999</v>
      </c>
      <c r="BK62" s="41">
        <f t="shared" si="10"/>
        <v>0.19999999999999996</v>
      </c>
      <c r="BL62" s="41">
        <f t="shared" si="10"/>
        <v>0.16000000000000003</v>
      </c>
      <c r="BM62" s="41">
        <f t="shared" si="10"/>
        <v>0.16000000000000003</v>
      </c>
      <c r="BN62" s="41">
        <f t="shared" si="10"/>
        <v>0.44999999999999996</v>
      </c>
      <c r="BO62" s="41">
        <f t="shared" si="10"/>
        <v>0.4</v>
      </c>
      <c r="BP62" s="41">
        <f t="shared" si="10"/>
        <v>0.97</v>
      </c>
      <c r="BQ62" s="46">
        <f t="shared" si="9"/>
        <v>0.28187499999999993</v>
      </c>
      <c r="BR62" s="81"/>
      <c r="BS62" s="81"/>
    </row>
    <row r="63" spans="1:71" ht="15.75" customHeight="1">
      <c r="A63" s="78">
        <v>29</v>
      </c>
      <c r="B63" s="79" t="s">
        <v>160</v>
      </c>
      <c r="C63" s="80" t="s">
        <v>92</v>
      </c>
      <c r="D63" s="80" t="s">
        <v>147</v>
      </c>
      <c r="E63" s="41">
        <f t="shared" si="10"/>
        <v>0.52</v>
      </c>
      <c r="F63" s="41">
        <f t="shared" si="10"/>
        <v>0.13</v>
      </c>
      <c r="G63" s="41">
        <f t="shared" si="10"/>
        <v>0.16000000000000003</v>
      </c>
      <c r="H63" s="41">
        <f t="shared" si="10"/>
        <v>9.9999999999999978E-2</v>
      </c>
      <c r="I63" s="41">
        <f t="shared" si="10"/>
        <v>0.37</v>
      </c>
      <c r="J63" s="41">
        <f t="shared" si="10"/>
        <v>0.54</v>
      </c>
      <c r="K63" s="41">
        <f t="shared" si="10"/>
        <v>6.9999999999999951E-2</v>
      </c>
      <c r="L63" s="41">
        <f t="shared" si="10"/>
        <v>0.13</v>
      </c>
      <c r="M63" s="41">
        <f t="shared" si="10"/>
        <v>7.999999999999996E-2</v>
      </c>
      <c r="N63" s="41">
        <f t="shared" si="10"/>
        <v>0.24</v>
      </c>
      <c r="O63" s="41">
        <f t="shared" si="10"/>
        <v>0.10999999999999999</v>
      </c>
      <c r="P63" s="41">
        <f t="shared" si="10"/>
        <v>6.9999999999999951E-2</v>
      </c>
      <c r="Q63" s="41">
        <f t="shared" si="10"/>
        <v>7.999999999999996E-2</v>
      </c>
      <c r="R63" s="41">
        <f t="shared" si="10"/>
        <v>0.56000000000000005</v>
      </c>
      <c r="S63" s="41">
        <f t="shared" si="10"/>
        <v>0.44999999999999996</v>
      </c>
      <c r="T63" s="41">
        <f t="shared" si="10"/>
        <v>0.10999999999999999</v>
      </c>
      <c r="U63" s="41">
        <f t="shared" si="10"/>
        <v>0.59000000000000008</v>
      </c>
      <c r="V63" s="41">
        <f t="shared" si="10"/>
        <v>0.17000000000000004</v>
      </c>
      <c r="W63" s="41">
        <f t="shared" si="10"/>
        <v>0.36</v>
      </c>
      <c r="X63" s="41">
        <f t="shared" si="10"/>
        <v>1</v>
      </c>
      <c r="Y63" s="41">
        <f t="shared" si="10"/>
        <v>1</v>
      </c>
      <c r="Z63" s="41">
        <f t="shared" si="10"/>
        <v>0.33999999999999997</v>
      </c>
      <c r="AA63" s="41">
        <f t="shared" si="10"/>
        <v>0.62</v>
      </c>
      <c r="AB63" s="41">
        <f t="shared" si="10"/>
        <v>0.48</v>
      </c>
      <c r="AC63" s="41">
        <f t="shared" si="10"/>
        <v>0.33999999999999997</v>
      </c>
      <c r="AD63" s="41">
        <f t="shared" si="10"/>
        <v>0.13</v>
      </c>
      <c r="AE63" s="41">
        <f t="shared" si="10"/>
        <v>0.35</v>
      </c>
      <c r="AF63" s="41">
        <f t="shared" si="10"/>
        <v>7.999999999999996E-2</v>
      </c>
      <c r="AG63" s="41">
        <f t="shared" si="10"/>
        <v>0.58000000000000007</v>
      </c>
      <c r="AH63" s="41">
        <f t="shared" si="10"/>
        <v>0.36</v>
      </c>
      <c r="AI63" s="41">
        <f t="shared" si="10"/>
        <v>0.14000000000000001</v>
      </c>
      <c r="AJ63" s="41">
        <f t="shared" si="10"/>
        <v>0.15000000000000002</v>
      </c>
      <c r="AK63" s="41">
        <f t="shared" si="10"/>
        <v>6.9999999999999951E-2</v>
      </c>
      <c r="AL63" s="41">
        <f t="shared" si="10"/>
        <v>0.17000000000000004</v>
      </c>
      <c r="AM63" s="41">
        <f t="shared" si="10"/>
        <v>0.16000000000000003</v>
      </c>
      <c r="AN63" s="41">
        <f t="shared" si="10"/>
        <v>0.32999999999999996</v>
      </c>
      <c r="AO63" s="41">
        <f t="shared" si="10"/>
        <v>0.36</v>
      </c>
      <c r="AP63" s="41">
        <f t="shared" si="10"/>
        <v>0.45999999999999996</v>
      </c>
      <c r="AQ63" s="41">
        <f t="shared" si="10"/>
        <v>6.9999999999999951E-2</v>
      </c>
      <c r="AR63" s="41">
        <f t="shared" si="10"/>
        <v>0.56000000000000005</v>
      </c>
      <c r="AS63" s="41">
        <f t="shared" si="10"/>
        <v>0.30000000000000004</v>
      </c>
      <c r="AT63" s="41">
        <f t="shared" si="10"/>
        <v>0.41000000000000003</v>
      </c>
      <c r="AU63" s="41">
        <f t="shared" si="10"/>
        <v>0.53</v>
      </c>
      <c r="AV63" s="41">
        <f t="shared" si="10"/>
        <v>0.31000000000000005</v>
      </c>
      <c r="AW63" s="41">
        <f t="shared" si="10"/>
        <v>0.36</v>
      </c>
      <c r="AX63" s="41">
        <f t="shared" si="10"/>
        <v>1.0000000000000009E-2</v>
      </c>
      <c r="AY63" s="41">
        <f t="shared" si="10"/>
        <v>3.0000000000000027E-2</v>
      </c>
      <c r="AZ63" s="41">
        <f t="shared" si="10"/>
        <v>6.0000000000000053E-2</v>
      </c>
      <c r="BA63" s="41">
        <f t="shared" si="10"/>
        <v>0.5</v>
      </c>
      <c r="BB63" s="41">
        <f t="shared" si="10"/>
        <v>7.999999999999996E-2</v>
      </c>
      <c r="BC63" s="41">
        <f t="shared" si="10"/>
        <v>0.65</v>
      </c>
      <c r="BD63" s="41">
        <f t="shared" si="10"/>
        <v>0.31999999999999995</v>
      </c>
      <c r="BE63" s="41">
        <f t="shared" si="10"/>
        <v>0.15000000000000002</v>
      </c>
      <c r="BF63" s="41">
        <f t="shared" si="10"/>
        <v>0.13</v>
      </c>
      <c r="BG63" s="41">
        <f t="shared" si="10"/>
        <v>8.9999999999999969E-2</v>
      </c>
      <c r="BH63" s="41">
        <f t="shared" si="10"/>
        <v>0.58000000000000007</v>
      </c>
      <c r="BI63" s="41">
        <f t="shared" si="10"/>
        <v>0.13</v>
      </c>
      <c r="BJ63" s="41">
        <f t="shared" si="10"/>
        <v>0.17000000000000004</v>
      </c>
      <c r="BK63" s="41">
        <f t="shared" si="10"/>
        <v>5.9932659932659837E-2</v>
      </c>
      <c r="BL63" s="41">
        <f t="shared" si="10"/>
        <v>0.51</v>
      </c>
      <c r="BM63" s="41">
        <f t="shared" si="10"/>
        <v>0.30000000000000004</v>
      </c>
      <c r="BN63" s="41">
        <f t="shared" si="10"/>
        <v>5.0000000000000044E-2</v>
      </c>
      <c r="BO63" s="41">
        <f t="shared" si="10"/>
        <v>0.12</v>
      </c>
      <c r="BP63" s="41">
        <f t="shared" si="10"/>
        <v>0.28000000000000003</v>
      </c>
      <c r="BQ63" s="46">
        <f t="shared" si="9"/>
        <v>0.29249894781144792</v>
      </c>
      <c r="BR63" s="81"/>
      <c r="BS63" s="81"/>
    </row>
    <row r="64" spans="1:71" ht="15.75" customHeight="1">
      <c r="A64" s="78">
        <v>30</v>
      </c>
      <c r="B64" s="79" t="s">
        <v>161</v>
      </c>
      <c r="C64" s="80" t="s">
        <v>92</v>
      </c>
      <c r="D64" s="80" t="s">
        <v>147</v>
      </c>
      <c r="E64" s="41">
        <f t="shared" si="10"/>
        <v>0</v>
      </c>
      <c r="F64" s="41">
        <f t="shared" si="10"/>
        <v>0.31999999999999995</v>
      </c>
      <c r="G64" s="41">
        <f t="shared" si="10"/>
        <v>0</v>
      </c>
      <c r="H64" s="41">
        <f t="shared" si="10"/>
        <v>1.0000000000000009E-2</v>
      </c>
      <c r="I64" s="41">
        <f t="shared" si="10"/>
        <v>1.0000000000000009E-2</v>
      </c>
      <c r="J64" s="41">
        <f t="shared" si="10"/>
        <v>0</v>
      </c>
      <c r="K64" s="41">
        <f t="shared" si="10"/>
        <v>2.0000000000000018E-2</v>
      </c>
      <c r="L64" s="41">
        <f t="shared" si="10"/>
        <v>0</v>
      </c>
      <c r="M64" s="41">
        <f t="shared" si="10"/>
        <v>0</v>
      </c>
      <c r="N64" s="41">
        <f t="shared" si="10"/>
        <v>0</v>
      </c>
      <c r="O64" s="41">
        <f t="shared" si="10"/>
        <v>0</v>
      </c>
      <c r="P64" s="41">
        <f t="shared" si="10"/>
        <v>2.0000000000000018E-2</v>
      </c>
      <c r="Q64" s="41">
        <f t="shared" si="10"/>
        <v>6.9999999999999951E-2</v>
      </c>
      <c r="R64" s="41">
        <f t="shared" si="10"/>
        <v>3.0000000000000027E-2</v>
      </c>
      <c r="S64" s="41">
        <f t="shared" si="10"/>
        <v>3.0000000000000027E-2</v>
      </c>
      <c r="T64" s="41">
        <f t="shared" si="10"/>
        <v>3.0000000000000027E-2</v>
      </c>
      <c r="U64" s="41">
        <f t="shared" si="10"/>
        <v>2.0000000000000018E-2</v>
      </c>
      <c r="V64" s="41">
        <f t="shared" si="10"/>
        <v>0</v>
      </c>
      <c r="W64" s="41">
        <f t="shared" si="10"/>
        <v>1.0000000000000009E-2</v>
      </c>
      <c r="X64" s="41">
        <f t="shared" si="10"/>
        <v>4.0000000000000036E-2</v>
      </c>
      <c r="Y64" s="41">
        <f t="shared" si="10"/>
        <v>0.27</v>
      </c>
      <c r="Z64" s="41">
        <f t="shared" si="10"/>
        <v>1.0000000000000009E-2</v>
      </c>
      <c r="AA64" s="41">
        <f t="shared" si="10"/>
        <v>3.0000000000000027E-2</v>
      </c>
      <c r="AB64" s="41">
        <f t="shared" si="10"/>
        <v>1.0000000000000009E-2</v>
      </c>
      <c r="AC64" s="41">
        <f t="shared" si="10"/>
        <v>2.0000000000000018E-2</v>
      </c>
      <c r="AD64" s="41">
        <f t="shared" si="10"/>
        <v>0</v>
      </c>
      <c r="AE64" s="41">
        <f t="shared" si="10"/>
        <v>3.0000000000000027E-2</v>
      </c>
      <c r="AF64" s="41">
        <f t="shared" si="10"/>
        <v>1.0000000000000009E-2</v>
      </c>
      <c r="AG64" s="41">
        <f t="shared" si="10"/>
        <v>3.0000000000000027E-2</v>
      </c>
      <c r="AH64" s="41">
        <f t="shared" si="10"/>
        <v>6.0000000000000053E-2</v>
      </c>
      <c r="AI64" s="41">
        <f t="shared" si="10"/>
        <v>1.0000000000000009E-2</v>
      </c>
      <c r="AJ64" s="41">
        <f t="shared" si="10"/>
        <v>0.45999999999999996</v>
      </c>
      <c r="AK64" s="41">
        <f t="shared" si="10"/>
        <v>1.0000000000000009E-2</v>
      </c>
      <c r="AL64" s="41">
        <f t="shared" si="10"/>
        <v>0</v>
      </c>
      <c r="AM64" s="41">
        <f t="shared" si="10"/>
        <v>0.10999999999999999</v>
      </c>
      <c r="AN64" s="41">
        <f t="shared" si="10"/>
        <v>7.999999999999996E-2</v>
      </c>
      <c r="AO64" s="41">
        <f t="shared" si="10"/>
        <v>0</v>
      </c>
      <c r="AP64" s="41">
        <f t="shared" si="10"/>
        <v>1.0000000000000009E-2</v>
      </c>
      <c r="AQ64" s="41">
        <f t="shared" si="10"/>
        <v>0</v>
      </c>
      <c r="AR64" s="41">
        <f t="shared" si="10"/>
        <v>5.0000000000000044E-2</v>
      </c>
      <c r="AS64" s="41">
        <f t="shared" si="10"/>
        <v>0</v>
      </c>
      <c r="AT64" s="41">
        <f t="shared" si="10"/>
        <v>0</v>
      </c>
      <c r="AU64" s="41">
        <f t="shared" si="10"/>
        <v>0</v>
      </c>
      <c r="AV64" s="41">
        <f t="shared" si="10"/>
        <v>1.0000000000000009E-2</v>
      </c>
      <c r="AW64" s="41">
        <f t="shared" si="10"/>
        <v>1.0000000000000009E-2</v>
      </c>
      <c r="AX64" s="41">
        <f t="shared" si="10"/>
        <v>0</v>
      </c>
      <c r="AY64" s="41">
        <f t="shared" si="10"/>
        <v>5.0000000000000044E-2</v>
      </c>
      <c r="AZ64" s="41">
        <f t="shared" si="10"/>
        <v>9.9999999999999978E-2</v>
      </c>
      <c r="BA64" s="41">
        <f t="shared" si="10"/>
        <v>1.0000000000000009E-2</v>
      </c>
      <c r="BB64" s="41">
        <f t="shared" si="10"/>
        <v>0</v>
      </c>
      <c r="BC64" s="41">
        <f t="shared" si="10"/>
        <v>1.0000000000000009E-2</v>
      </c>
      <c r="BD64" s="41">
        <f t="shared" si="10"/>
        <v>3.0000000000000027E-2</v>
      </c>
      <c r="BE64" s="41">
        <f t="shared" si="10"/>
        <v>3.0000000000000027E-2</v>
      </c>
      <c r="BF64" s="41">
        <f t="shared" si="10"/>
        <v>3.0000000000000027E-2</v>
      </c>
      <c r="BG64" s="41">
        <f t="shared" si="10"/>
        <v>0</v>
      </c>
      <c r="BH64" s="41">
        <f t="shared" si="10"/>
        <v>5.0000000000000044E-2</v>
      </c>
      <c r="BI64" s="41">
        <f t="shared" si="10"/>
        <v>1.0000000000000009E-2</v>
      </c>
      <c r="BJ64" s="41">
        <f t="shared" si="10"/>
        <v>0</v>
      </c>
      <c r="BK64" s="41">
        <f t="shared" si="10"/>
        <v>4.809515970885192E-3</v>
      </c>
      <c r="BL64" s="41">
        <f t="shared" si="10"/>
        <v>6.9999999999999951E-2</v>
      </c>
      <c r="BM64" s="41">
        <f t="shared" si="10"/>
        <v>1.0000000000000009E-2</v>
      </c>
      <c r="BN64" s="41">
        <f t="shared" si="10"/>
        <v>1.0000000000000009E-2</v>
      </c>
      <c r="BO64" s="41">
        <f t="shared" si="10"/>
        <v>0</v>
      </c>
      <c r="BP64" s="41">
        <f t="shared" si="10"/>
        <v>0</v>
      </c>
      <c r="BQ64" s="46">
        <f t="shared" si="9"/>
        <v>3.5075148687045088E-2</v>
      </c>
      <c r="BR64" s="81"/>
      <c r="BS64" s="81"/>
    </row>
    <row r="65" spans="1:71" ht="15.75" customHeight="1">
      <c r="A65" s="82"/>
      <c r="B65" s="83" t="s">
        <v>162</v>
      </c>
      <c r="C65" s="80"/>
      <c r="D65" s="8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3"/>
      <c r="T65" s="43"/>
      <c r="U65" s="43"/>
      <c r="V65" s="43"/>
      <c r="W65" s="43"/>
      <c r="X65" s="43"/>
      <c r="Y65" s="43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3"/>
      <c r="BF65" s="43"/>
      <c r="BG65" s="43"/>
      <c r="BH65" s="43"/>
      <c r="BI65" s="43"/>
      <c r="BJ65" s="43"/>
      <c r="BK65" s="43"/>
      <c r="BL65" s="40"/>
      <c r="BM65" s="40"/>
      <c r="BN65" s="40"/>
      <c r="BO65" s="40"/>
      <c r="BP65" s="40"/>
      <c r="BQ65" s="26"/>
      <c r="BR65" s="47"/>
      <c r="BS65" s="47"/>
    </row>
    <row r="66" spans="1:71" ht="15.75" customHeight="1">
      <c r="A66" s="84"/>
      <c r="B66" s="85" t="s">
        <v>163</v>
      </c>
      <c r="C66" s="16"/>
      <c r="D66" s="62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3"/>
      <c r="T66" s="43"/>
      <c r="U66" s="43"/>
      <c r="V66" s="43"/>
      <c r="W66" s="43"/>
      <c r="X66" s="43"/>
      <c r="Y66" s="43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3"/>
      <c r="BF66" s="43"/>
      <c r="BG66" s="43"/>
      <c r="BH66" s="43"/>
      <c r="BI66" s="43"/>
      <c r="BJ66" s="43"/>
      <c r="BK66" s="43"/>
      <c r="BL66" s="40"/>
      <c r="BM66" s="40"/>
      <c r="BN66" s="40"/>
      <c r="BO66" s="40"/>
      <c r="BP66" s="40"/>
      <c r="BQ66" s="26"/>
      <c r="BR66" s="47"/>
      <c r="BS66" s="47"/>
    </row>
    <row r="67" spans="1:71" ht="15.75" customHeight="1">
      <c r="A67" s="84">
        <v>1</v>
      </c>
      <c r="B67" s="86" t="s">
        <v>164</v>
      </c>
      <c r="C67" s="74" t="s">
        <v>75</v>
      </c>
      <c r="D67" s="22" t="s">
        <v>165</v>
      </c>
      <c r="E67" s="87">
        <v>0</v>
      </c>
      <c r="F67" s="87">
        <v>0</v>
      </c>
      <c r="G67" s="87">
        <v>0</v>
      </c>
      <c r="H67" s="87">
        <v>0</v>
      </c>
      <c r="I67" s="87">
        <v>0</v>
      </c>
      <c r="J67" s="87">
        <v>0</v>
      </c>
      <c r="K67" s="87">
        <v>0</v>
      </c>
      <c r="L67" s="87">
        <v>0</v>
      </c>
      <c r="M67" s="87">
        <v>0</v>
      </c>
      <c r="N67" s="87">
        <v>0</v>
      </c>
      <c r="O67" s="87">
        <v>0</v>
      </c>
      <c r="P67" s="87">
        <v>0</v>
      </c>
      <c r="Q67" s="87">
        <v>0</v>
      </c>
      <c r="R67" s="87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7">
        <v>0</v>
      </c>
      <c r="AA67" s="87">
        <v>0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0</v>
      </c>
      <c r="AH67" s="87">
        <v>0</v>
      </c>
      <c r="AI67" s="87">
        <v>0</v>
      </c>
      <c r="AJ67" s="87">
        <v>0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>
        <v>0</v>
      </c>
      <c r="AQ67" s="87">
        <v>0</v>
      </c>
      <c r="AR67" s="87">
        <v>0</v>
      </c>
      <c r="AS67" s="87">
        <v>0</v>
      </c>
      <c r="AT67" s="89">
        <v>0</v>
      </c>
      <c r="AU67" s="87">
        <v>0</v>
      </c>
      <c r="AV67" s="87">
        <v>0</v>
      </c>
      <c r="AW67" s="87">
        <v>0</v>
      </c>
      <c r="AX67" s="87">
        <v>0</v>
      </c>
      <c r="AY67" s="87">
        <v>0</v>
      </c>
      <c r="AZ67" s="87">
        <v>0</v>
      </c>
      <c r="BA67" s="87">
        <v>0</v>
      </c>
      <c r="BB67" s="87">
        <v>0</v>
      </c>
      <c r="BC67" s="87">
        <v>0</v>
      </c>
      <c r="BD67" s="87">
        <v>0</v>
      </c>
      <c r="BE67" s="88">
        <v>0</v>
      </c>
      <c r="BF67" s="88">
        <v>0</v>
      </c>
      <c r="BG67" s="88">
        <v>0</v>
      </c>
      <c r="BH67" s="88">
        <v>0</v>
      </c>
      <c r="BI67" s="88">
        <v>0</v>
      </c>
      <c r="BJ67" s="88">
        <v>0</v>
      </c>
      <c r="BK67" s="88">
        <v>0</v>
      </c>
      <c r="BL67" s="87">
        <v>0</v>
      </c>
      <c r="BM67" s="87">
        <v>0</v>
      </c>
      <c r="BN67" s="87">
        <v>0</v>
      </c>
      <c r="BO67" s="87">
        <v>0</v>
      </c>
      <c r="BP67" s="87">
        <v>0</v>
      </c>
      <c r="BQ67" s="26">
        <f t="shared" ref="BQ67:BQ76" si="11">SUM(E67:BP67)</f>
        <v>0</v>
      </c>
      <c r="BR67" s="90"/>
      <c r="BS67" s="90"/>
    </row>
    <row r="68" spans="1:71" ht="15.75" customHeight="1">
      <c r="A68" s="84">
        <v>2</v>
      </c>
      <c r="B68" s="91" t="s">
        <v>166</v>
      </c>
      <c r="C68" s="74" t="s">
        <v>75</v>
      </c>
      <c r="D68" s="22" t="s">
        <v>165</v>
      </c>
      <c r="E68" s="87">
        <v>27.93</v>
      </c>
      <c r="F68" s="87">
        <v>176.9</v>
      </c>
      <c r="G68" s="87">
        <v>111.22</v>
      </c>
      <c r="H68" s="87">
        <v>173.74</v>
      </c>
      <c r="I68" s="87">
        <v>27.02</v>
      </c>
      <c r="J68" s="87">
        <v>79.67</v>
      </c>
      <c r="K68" s="87">
        <v>125.94</v>
      </c>
      <c r="L68" s="87">
        <v>38.729999999999997</v>
      </c>
      <c r="M68" s="87">
        <v>25.8</v>
      </c>
      <c r="N68" s="87">
        <v>42.57</v>
      </c>
      <c r="O68" s="87">
        <v>11.24</v>
      </c>
      <c r="P68" s="87">
        <v>47.38</v>
      </c>
      <c r="Q68" s="87">
        <v>69.33</v>
      </c>
      <c r="R68" s="87">
        <v>53.87</v>
      </c>
      <c r="S68" s="88">
        <v>89.79</v>
      </c>
      <c r="T68" s="88">
        <v>93.14</v>
      </c>
      <c r="U68" s="88">
        <v>55.82</v>
      </c>
      <c r="V68" s="88">
        <v>333.3</v>
      </c>
      <c r="W68" s="88">
        <v>153.19</v>
      </c>
      <c r="X68" s="88">
        <v>64.510000000000005</v>
      </c>
      <c r="Y68" s="88">
        <v>175.24</v>
      </c>
      <c r="Z68" s="87">
        <v>8.61</v>
      </c>
      <c r="AA68" s="87">
        <v>48.73</v>
      </c>
      <c r="AB68" s="87">
        <v>126.55</v>
      </c>
      <c r="AC68" s="87">
        <v>35.299999999999997</v>
      </c>
      <c r="AD68" s="87">
        <v>94.47</v>
      </c>
      <c r="AE68" s="87">
        <v>395.22</v>
      </c>
      <c r="AF68" s="87">
        <v>293.14</v>
      </c>
      <c r="AG68" s="87">
        <v>70.12</v>
      </c>
      <c r="AH68" s="87">
        <v>167.18</v>
      </c>
      <c r="AI68" s="87">
        <v>32.07</v>
      </c>
      <c r="AJ68" s="87">
        <v>35.159999999999997</v>
      </c>
      <c r="AK68" s="87">
        <v>110.48</v>
      </c>
      <c r="AL68" s="87">
        <v>175.43</v>
      </c>
      <c r="AM68" s="87">
        <v>136.22999999999999</v>
      </c>
      <c r="AN68" s="87">
        <v>15.53</v>
      </c>
      <c r="AO68" s="87">
        <v>204.11</v>
      </c>
      <c r="AP68" s="87">
        <v>79.849999999999994</v>
      </c>
      <c r="AQ68" s="87">
        <v>208.58</v>
      </c>
      <c r="AR68" s="87">
        <v>78.16</v>
      </c>
      <c r="AS68" s="87">
        <v>306.14999999999998</v>
      </c>
      <c r="AT68" s="89">
        <v>307.26</v>
      </c>
      <c r="AU68" s="87">
        <v>319.61</v>
      </c>
      <c r="AV68" s="87">
        <v>61.97</v>
      </c>
      <c r="AW68" s="87">
        <v>36.200000000000003</v>
      </c>
      <c r="AX68" s="87">
        <v>130.25</v>
      </c>
      <c r="AY68" s="87">
        <v>86.8</v>
      </c>
      <c r="AZ68" s="87">
        <v>211.38</v>
      </c>
      <c r="BA68" s="87">
        <v>118.84</v>
      </c>
      <c r="BB68" s="87">
        <v>71.75</v>
      </c>
      <c r="BC68" s="87">
        <v>28.85</v>
      </c>
      <c r="BD68" s="87">
        <v>54.01</v>
      </c>
      <c r="BE68" s="88">
        <v>68.94</v>
      </c>
      <c r="BF68" s="88">
        <v>312.77</v>
      </c>
      <c r="BG68" s="88">
        <v>127.23</v>
      </c>
      <c r="BH68" s="88">
        <v>22.05</v>
      </c>
      <c r="BI68" s="88">
        <v>436.72</v>
      </c>
      <c r="BJ68" s="88">
        <v>249.6</v>
      </c>
      <c r="BK68" s="88">
        <v>236.12</v>
      </c>
      <c r="BL68" s="87">
        <v>49.58</v>
      </c>
      <c r="BM68" s="87">
        <v>109.89</v>
      </c>
      <c r="BN68" s="87">
        <v>41.85</v>
      </c>
      <c r="BO68" s="87">
        <v>114.19</v>
      </c>
      <c r="BP68" s="87">
        <v>202</v>
      </c>
      <c r="BQ68" s="26">
        <f t="shared" si="11"/>
        <v>7995.2600000000011</v>
      </c>
      <c r="BR68" s="90"/>
      <c r="BS68" s="90"/>
    </row>
    <row r="69" spans="1:71" ht="15.75" customHeight="1">
      <c r="A69" s="84">
        <v>3</v>
      </c>
      <c r="B69" s="91" t="s">
        <v>167</v>
      </c>
      <c r="C69" s="74" t="s">
        <v>75</v>
      </c>
      <c r="D69" s="22" t="s">
        <v>168</v>
      </c>
      <c r="E69" s="87">
        <v>0</v>
      </c>
      <c r="F69" s="87">
        <v>0</v>
      </c>
      <c r="G69" s="87">
        <v>0</v>
      </c>
      <c r="H69" s="87">
        <v>0</v>
      </c>
      <c r="I69" s="87">
        <v>0</v>
      </c>
      <c r="J69" s="87">
        <v>0.6</v>
      </c>
      <c r="K69" s="87">
        <v>0</v>
      </c>
      <c r="L69" s="87">
        <v>0</v>
      </c>
      <c r="M69" s="87">
        <v>24.22</v>
      </c>
      <c r="N69" s="87">
        <v>0.17</v>
      </c>
      <c r="O69" s="87">
        <v>0</v>
      </c>
      <c r="P69" s="87">
        <v>0</v>
      </c>
      <c r="Q69" s="87">
        <v>0</v>
      </c>
      <c r="R69" s="87">
        <v>0</v>
      </c>
      <c r="S69" s="88">
        <v>0</v>
      </c>
      <c r="T69" s="88">
        <v>0</v>
      </c>
      <c r="U69" s="88">
        <v>0</v>
      </c>
      <c r="V69" s="88">
        <v>0</v>
      </c>
      <c r="W69" s="88">
        <v>10.199999999999999</v>
      </c>
      <c r="X69" s="88">
        <v>0</v>
      </c>
      <c r="Y69" s="88">
        <v>0</v>
      </c>
      <c r="Z69" s="87">
        <v>0</v>
      </c>
      <c r="AA69" s="87">
        <v>5.94</v>
      </c>
      <c r="AB69" s="87">
        <v>16.100000000000001</v>
      </c>
      <c r="AC69" s="87">
        <v>0</v>
      </c>
      <c r="AD69" s="87">
        <v>0</v>
      </c>
      <c r="AE69" s="87">
        <v>0</v>
      </c>
      <c r="AF69" s="87">
        <v>0</v>
      </c>
      <c r="AG69" s="87">
        <v>0</v>
      </c>
      <c r="AH69" s="87">
        <v>7.0000000000000007E-2</v>
      </c>
      <c r="AI69" s="87">
        <v>0</v>
      </c>
      <c r="AJ69" s="87">
        <v>0</v>
      </c>
      <c r="AK69" s="87">
        <v>0</v>
      </c>
      <c r="AL69" s="87">
        <v>0.3</v>
      </c>
      <c r="AM69" s="87">
        <v>0</v>
      </c>
      <c r="AN69" s="87">
        <v>0</v>
      </c>
      <c r="AO69" s="87">
        <v>0</v>
      </c>
      <c r="AP69" s="87">
        <v>17.41</v>
      </c>
      <c r="AQ69" s="87">
        <v>0</v>
      </c>
      <c r="AR69" s="87">
        <v>0</v>
      </c>
      <c r="AS69" s="87">
        <v>0</v>
      </c>
      <c r="AT69" s="89">
        <v>0.4</v>
      </c>
      <c r="AU69" s="87">
        <v>3.16</v>
      </c>
      <c r="AV69" s="87">
        <v>4.01</v>
      </c>
      <c r="AW69" s="87">
        <v>0</v>
      </c>
      <c r="AX69" s="87">
        <v>16.149999999999999</v>
      </c>
      <c r="AY69" s="87">
        <v>0</v>
      </c>
      <c r="AZ69" s="87">
        <v>0</v>
      </c>
      <c r="BA69" s="87">
        <v>218.57</v>
      </c>
      <c r="BB69" s="87">
        <v>0</v>
      </c>
      <c r="BC69" s="87">
        <v>0</v>
      </c>
      <c r="BD69" s="87">
        <v>1.32</v>
      </c>
      <c r="BE69" s="88">
        <v>0</v>
      </c>
      <c r="BF69" s="88">
        <v>0</v>
      </c>
      <c r="BG69" s="88">
        <v>0.85</v>
      </c>
      <c r="BH69" s="88">
        <v>3.99</v>
      </c>
      <c r="BI69" s="88">
        <v>0</v>
      </c>
      <c r="BJ69" s="88">
        <v>6.27</v>
      </c>
      <c r="BK69" s="88">
        <v>3.31</v>
      </c>
      <c r="BL69" s="87">
        <v>0</v>
      </c>
      <c r="BM69" s="87">
        <v>0</v>
      </c>
      <c r="BN69" s="87">
        <v>1.1499999999999999</v>
      </c>
      <c r="BO69" s="87">
        <v>0.49</v>
      </c>
      <c r="BP69" s="87">
        <v>202</v>
      </c>
      <c r="BQ69" s="26">
        <f t="shared" si="11"/>
        <v>536.67999999999995</v>
      </c>
      <c r="BR69" s="90"/>
      <c r="BS69" s="90"/>
    </row>
    <row r="70" spans="1:71" ht="15.75" customHeight="1">
      <c r="A70" s="84">
        <v>4</v>
      </c>
      <c r="B70" s="91" t="s">
        <v>169</v>
      </c>
      <c r="C70" s="74" t="s">
        <v>75</v>
      </c>
      <c r="D70" s="22" t="s">
        <v>170</v>
      </c>
      <c r="E70" s="87">
        <v>0</v>
      </c>
      <c r="F70" s="87">
        <v>8.1</v>
      </c>
      <c r="G70" s="87">
        <v>0</v>
      </c>
      <c r="H70" s="87">
        <v>13.15</v>
      </c>
      <c r="I70" s="87">
        <v>0</v>
      </c>
      <c r="J70" s="87">
        <v>4.2</v>
      </c>
      <c r="K70" s="87">
        <v>1.32</v>
      </c>
      <c r="L70" s="87">
        <v>0</v>
      </c>
      <c r="M70" s="87">
        <v>0</v>
      </c>
      <c r="N70" s="87">
        <v>64.84</v>
      </c>
      <c r="O70" s="87">
        <v>0</v>
      </c>
      <c r="P70" s="87">
        <v>0</v>
      </c>
      <c r="Q70" s="87">
        <v>0.4</v>
      </c>
      <c r="R70" s="87">
        <v>9.06</v>
      </c>
      <c r="S70" s="88">
        <v>0</v>
      </c>
      <c r="T70" s="88">
        <v>0</v>
      </c>
      <c r="U70" s="88">
        <v>0.82</v>
      </c>
      <c r="V70" s="88">
        <v>8.1999999999999993</v>
      </c>
      <c r="W70" s="88">
        <v>0</v>
      </c>
      <c r="X70" s="88">
        <v>0</v>
      </c>
      <c r="Y70" s="88">
        <v>35.21</v>
      </c>
      <c r="Z70" s="87">
        <v>3.67</v>
      </c>
      <c r="AA70" s="87">
        <v>2.1</v>
      </c>
      <c r="AB70" s="87">
        <v>20.100000000000001</v>
      </c>
      <c r="AC70" s="87">
        <v>0</v>
      </c>
      <c r="AD70" s="87">
        <v>0</v>
      </c>
      <c r="AE70" s="87">
        <v>4.07</v>
      </c>
      <c r="AF70" s="87">
        <v>0</v>
      </c>
      <c r="AG70" s="87">
        <v>0</v>
      </c>
      <c r="AH70" s="87">
        <v>0.67</v>
      </c>
      <c r="AI70" s="87">
        <v>0</v>
      </c>
      <c r="AJ70" s="87">
        <v>9.73</v>
      </c>
      <c r="AK70" s="87">
        <v>3.15</v>
      </c>
      <c r="AL70" s="87">
        <v>0</v>
      </c>
      <c r="AM70" s="87">
        <v>22.71</v>
      </c>
      <c r="AN70" s="87">
        <v>0</v>
      </c>
      <c r="AO70" s="87">
        <v>5.19</v>
      </c>
      <c r="AP70" s="87">
        <v>5.64</v>
      </c>
      <c r="AQ70" s="87">
        <v>0.56000000000000005</v>
      </c>
      <c r="AR70" s="87">
        <v>0</v>
      </c>
      <c r="AS70" s="87">
        <v>9.7200000000000006</v>
      </c>
      <c r="AT70" s="89">
        <v>12.97</v>
      </c>
      <c r="AU70" s="87">
        <v>0</v>
      </c>
      <c r="AV70" s="87">
        <v>2.04</v>
      </c>
      <c r="AW70" s="87">
        <v>3.67</v>
      </c>
      <c r="AX70" s="87">
        <v>0.15</v>
      </c>
      <c r="AY70" s="87">
        <v>5.9</v>
      </c>
      <c r="AZ70" s="87">
        <v>1.1399999999999999</v>
      </c>
      <c r="BA70" s="87">
        <v>6.75</v>
      </c>
      <c r="BB70" s="87">
        <v>8.73</v>
      </c>
      <c r="BC70" s="87">
        <v>7.32</v>
      </c>
      <c r="BD70" s="87">
        <v>0</v>
      </c>
      <c r="BE70" s="88">
        <v>5.8</v>
      </c>
      <c r="BF70" s="88">
        <v>0</v>
      </c>
      <c r="BG70" s="88">
        <v>0.34</v>
      </c>
      <c r="BH70" s="88">
        <v>22.63</v>
      </c>
      <c r="BI70" s="88">
        <v>7.08</v>
      </c>
      <c r="BJ70" s="88">
        <v>1.4</v>
      </c>
      <c r="BK70" s="88">
        <v>12.89</v>
      </c>
      <c r="BL70" s="87">
        <v>0</v>
      </c>
      <c r="BM70" s="87">
        <v>1.2</v>
      </c>
      <c r="BN70" s="87">
        <v>3.15</v>
      </c>
      <c r="BO70" s="87">
        <v>0</v>
      </c>
      <c r="BP70" s="87">
        <v>4.3</v>
      </c>
      <c r="BQ70" s="26">
        <f t="shared" si="11"/>
        <v>340.06999999999982</v>
      </c>
      <c r="BR70" s="90"/>
      <c r="BS70" s="90"/>
    </row>
    <row r="71" spans="1:71" ht="15.75" customHeight="1">
      <c r="A71" s="84">
        <v>5</v>
      </c>
      <c r="B71" s="91" t="s">
        <v>171</v>
      </c>
      <c r="C71" s="74" t="s">
        <v>75</v>
      </c>
      <c r="D71" s="22" t="s">
        <v>168</v>
      </c>
      <c r="E71" s="87">
        <v>3.81</v>
      </c>
      <c r="F71" s="87">
        <v>0</v>
      </c>
      <c r="G71" s="87">
        <v>0</v>
      </c>
      <c r="H71" s="87">
        <v>8.36</v>
      </c>
      <c r="I71" s="87">
        <v>0</v>
      </c>
      <c r="J71" s="87">
        <v>0</v>
      </c>
      <c r="K71" s="87">
        <v>3.76</v>
      </c>
      <c r="L71" s="87">
        <v>2.41</v>
      </c>
      <c r="M71" s="87">
        <v>0</v>
      </c>
      <c r="N71" s="87">
        <v>0.66</v>
      </c>
      <c r="O71" s="87">
        <v>8.94</v>
      </c>
      <c r="P71" s="87">
        <v>0</v>
      </c>
      <c r="Q71" s="87">
        <v>2.1</v>
      </c>
      <c r="R71" s="87">
        <v>0.85</v>
      </c>
      <c r="S71" s="88">
        <v>0</v>
      </c>
      <c r="T71" s="88">
        <v>0</v>
      </c>
      <c r="U71" s="88">
        <v>0.28000000000000003</v>
      </c>
      <c r="V71" s="88">
        <v>6.15</v>
      </c>
      <c r="W71" s="88">
        <v>0</v>
      </c>
      <c r="X71" s="88">
        <v>0</v>
      </c>
      <c r="Y71" s="88">
        <v>7.02</v>
      </c>
      <c r="Z71" s="87">
        <v>0</v>
      </c>
      <c r="AA71" s="87">
        <v>2.4500000000000002</v>
      </c>
      <c r="AB71" s="87">
        <v>10.15</v>
      </c>
      <c r="AC71" s="87">
        <v>1.74</v>
      </c>
      <c r="AD71" s="87">
        <v>0</v>
      </c>
      <c r="AE71" s="87">
        <v>0.42</v>
      </c>
      <c r="AF71" s="87">
        <v>31.85</v>
      </c>
      <c r="AG71" s="87">
        <v>0</v>
      </c>
      <c r="AH71" s="87">
        <v>5.3</v>
      </c>
      <c r="AI71" s="87">
        <v>1.93</v>
      </c>
      <c r="AJ71" s="87">
        <v>12.5</v>
      </c>
      <c r="AK71" s="87">
        <v>5.05</v>
      </c>
      <c r="AL71" s="87">
        <v>0</v>
      </c>
      <c r="AM71" s="87">
        <v>2.2999999999999998</v>
      </c>
      <c r="AN71" s="87">
        <v>10.47</v>
      </c>
      <c r="AO71" s="87">
        <v>0</v>
      </c>
      <c r="AP71" s="87">
        <v>1.81</v>
      </c>
      <c r="AQ71" s="87">
        <v>0</v>
      </c>
      <c r="AR71" s="87">
        <v>4.7</v>
      </c>
      <c r="AS71" s="87">
        <v>15.81</v>
      </c>
      <c r="AT71" s="89">
        <v>0</v>
      </c>
      <c r="AU71" s="87">
        <v>0.36</v>
      </c>
      <c r="AV71" s="87">
        <v>1.44</v>
      </c>
      <c r="AW71" s="87">
        <v>1.9</v>
      </c>
      <c r="AX71" s="87">
        <v>2.38</v>
      </c>
      <c r="AY71" s="87">
        <v>3.13</v>
      </c>
      <c r="AZ71" s="87">
        <v>1.9</v>
      </c>
      <c r="BA71" s="87">
        <v>5</v>
      </c>
      <c r="BB71" s="87">
        <v>1.9</v>
      </c>
      <c r="BC71" s="87">
        <v>0</v>
      </c>
      <c r="BD71" s="87">
        <v>24.89</v>
      </c>
      <c r="BE71" s="88">
        <v>0</v>
      </c>
      <c r="BF71" s="88">
        <v>0.86</v>
      </c>
      <c r="BG71" s="88">
        <v>0</v>
      </c>
      <c r="BH71" s="88">
        <v>0.4</v>
      </c>
      <c r="BI71" s="88">
        <v>4.84</v>
      </c>
      <c r="BJ71" s="88">
        <v>0.37</v>
      </c>
      <c r="BK71" s="88">
        <v>2.35</v>
      </c>
      <c r="BL71" s="87">
        <v>0</v>
      </c>
      <c r="BM71" s="87">
        <v>0</v>
      </c>
      <c r="BN71" s="87">
        <v>0</v>
      </c>
      <c r="BO71" s="87">
        <v>0.66</v>
      </c>
      <c r="BP71" s="87">
        <v>0</v>
      </c>
      <c r="BQ71" s="26">
        <f t="shared" si="11"/>
        <v>203.20000000000005</v>
      </c>
      <c r="BR71" s="90"/>
      <c r="BS71" s="90"/>
    </row>
    <row r="72" spans="1:71" ht="15.75" customHeight="1">
      <c r="A72" s="84">
        <v>6</v>
      </c>
      <c r="B72" s="91" t="s">
        <v>172</v>
      </c>
      <c r="C72" s="74" t="s">
        <v>75</v>
      </c>
      <c r="D72" s="22" t="s">
        <v>173</v>
      </c>
      <c r="E72" s="87">
        <v>0</v>
      </c>
      <c r="F72" s="87">
        <v>30.64</v>
      </c>
      <c r="G72" s="87">
        <v>2.4</v>
      </c>
      <c r="H72" s="87">
        <v>1.1000000000000001</v>
      </c>
      <c r="I72" s="87">
        <v>41.2</v>
      </c>
      <c r="J72" s="87">
        <v>4.0999999999999996</v>
      </c>
      <c r="K72" s="87">
        <v>27.1</v>
      </c>
      <c r="L72" s="87">
        <v>3.37</v>
      </c>
      <c r="M72" s="87">
        <v>0.06</v>
      </c>
      <c r="N72" s="87">
        <v>2.95</v>
      </c>
      <c r="O72" s="87">
        <v>0.09</v>
      </c>
      <c r="P72" s="87">
        <v>2.11</v>
      </c>
      <c r="Q72" s="87">
        <v>30.03</v>
      </c>
      <c r="R72" s="87">
        <v>12.5</v>
      </c>
      <c r="S72" s="88">
        <v>0</v>
      </c>
      <c r="T72" s="88">
        <v>2.6</v>
      </c>
      <c r="U72" s="88">
        <v>6.66</v>
      </c>
      <c r="V72" s="88">
        <v>0</v>
      </c>
      <c r="W72" s="88">
        <v>0.08</v>
      </c>
      <c r="X72" s="88">
        <v>0.02</v>
      </c>
      <c r="Y72" s="88">
        <v>1.19</v>
      </c>
      <c r="Z72" s="87">
        <v>0.05</v>
      </c>
      <c r="AA72" s="87">
        <v>19.100000000000001</v>
      </c>
      <c r="AB72" s="87">
        <v>18.100000000000001</v>
      </c>
      <c r="AC72" s="87">
        <v>0.28999999999999998</v>
      </c>
      <c r="AD72" s="87">
        <v>0.74</v>
      </c>
      <c r="AE72" s="87">
        <v>1.9</v>
      </c>
      <c r="AF72" s="87">
        <v>12.85</v>
      </c>
      <c r="AG72" s="87">
        <v>3.86</v>
      </c>
      <c r="AH72" s="87">
        <v>1.06</v>
      </c>
      <c r="AI72" s="87">
        <v>0.14000000000000001</v>
      </c>
      <c r="AJ72" s="87">
        <v>22.1</v>
      </c>
      <c r="AK72" s="87">
        <v>39.4</v>
      </c>
      <c r="AL72" s="87">
        <v>4.8</v>
      </c>
      <c r="AM72" s="87">
        <v>20.82</v>
      </c>
      <c r="AN72" s="87">
        <v>9.06</v>
      </c>
      <c r="AO72" s="87">
        <v>0</v>
      </c>
      <c r="AP72" s="87">
        <v>6.2</v>
      </c>
      <c r="AQ72" s="87">
        <v>1.2</v>
      </c>
      <c r="AR72" s="87">
        <v>1.81</v>
      </c>
      <c r="AS72" s="87">
        <v>2.8</v>
      </c>
      <c r="AT72" s="89">
        <v>9.6</v>
      </c>
      <c r="AU72" s="87">
        <v>3.73</v>
      </c>
      <c r="AV72" s="87">
        <v>0</v>
      </c>
      <c r="AW72" s="87">
        <v>0.91</v>
      </c>
      <c r="AX72" s="87">
        <v>2.1800000000000002</v>
      </c>
      <c r="AY72" s="87">
        <v>1.1000000000000001</v>
      </c>
      <c r="AZ72" s="87">
        <v>9.02</v>
      </c>
      <c r="BA72" s="87">
        <v>15.93</v>
      </c>
      <c r="BB72" s="87">
        <v>0.15</v>
      </c>
      <c r="BC72" s="87">
        <v>3.64</v>
      </c>
      <c r="BD72" s="87">
        <v>0</v>
      </c>
      <c r="BE72" s="88">
        <v>14.25</v>
      </c>
      <c r="BF72" s="88">
        <v>1.1399999999999999</v>
      </c>
      <c r="BG72" s="88">
        <v>14.11</v>
      </c>
      <c r="BH72" s="88">
        <v>4.63</v>
      </c>
      <c r="BI72" s="88">
        <v>4.91</v>
      </c>
      <c r="BJ72" s="88">
        <v>2.69</v>
      </c>
      <c r="BK72" s="88">
        <v>31.2</v>
      </c>
      <c r="BL72" s="87">
        <v>3.45</v>
      </c>
      <c r="BM72" s="87">
        <v>13.05</v>
      </c>
      <c r="BN72" s="87">
        <v>7.03</v>
      </c>
      <c r="BO72" s="87">
        <v>18.82</v>
      </c>
      <c r="BP72" s="87">
        <v>13.15</v>
      </c>
      <c r="BQ72" s="26">
        <f t="shared" si="11"/>
        <v>509.17</v>
      </c>
      <c r="BR72" s="90"/>
      <c r="BS72" s="90"/>
    </row>
    <row r="73" spans="1:71" ht="15.75" customHeight="1">
      <c r="A73" s="84">
        <v>7</v>
      </c>
      <c r="B73" s="91" t="s">
        <v>174</v>
      </c>
      <c r="C73" s="74" t="s">
        <v>75</v>
      </c>
      <c r="D73" s="22" t="s">
        <v>175</v>
      </c>
      <c r="E73" s="87">
        <v>5</v>
      </c>
      <c r="F73" s="87">
        <v>93.08</v>
      </c>
      <c r="G73" s="87">
        <v>20</v>
      </c>
      <c r="H73" s="87">
        <v>80</v>
      </c>
      <c r="I73" s="87">
        <v>91.65</v>
      </c>
      <c r="J73" s="87">
        <v>183.86</v>
      </c>
      <c r="K73" s="87">
        <v>40</v>
      </c>
      <c r="L73" s="87">
        <v>4.88</v>
      </c>
      <c r="M73" s="87">
        <v>0.53</v>
      </c>
      <c r="N73" s="87">
        <v>0</v>
      </c>
      <c r="O73" s="87">
        <v>10</v>
      </c>
      <c r="P73" s="87">
        <v>21.72</v>
      </c>
      <c r="Q73" s="87">
        <v>69.11</v>
      </c>
      <c r="R73" s="87">
        <v>1.1000000000000001</v>
      </c>
      <c r="S73" s="88">
        <v>3.97</v>
      </c>
      <c r="T73" s="88">
        <v>52.77</v>
      </c>
      <c r="U73" s="88">
        <v>19.09</v>
      </c>
      <c r="V73" s="88">
        <v>80.48</v>
      </c>
      <c r="W73" s="88">
        <v>6</v>
      </c>
      <c r="X73" s="88">
        <v>10</v>
      </c>
      <c r="Y73" s="88">
        <v>50</v>
      </c>
      <c r="Z73" s="87">
        <v>29.51</v>
      </c>
      <c r="AA73" s="87">
        <v>0</v>
      </c>
      <c r="AB73" s="87">
        <v>0</v>
      </c>
      <c r="AC73" s="87">
        <v>10.65</v>
      </c>
      <c r="AD73" s="87">
        <v>30</v>
      </c>
      <c r="AE73" s="87">
        <v>40</v>
      </c>
      <c r="AF73" s="87">
        <v>90</v>
      </c>
      <c r="AG73" s="87">
        <v>36</v>
      </c>
      <c r="AH73" s="87">
        <v>140.19999999999999</v>
      </c>
      <c r="AI73" s="87">
        <v>0</v>
      </c>
      <c r="AJ73" s="87">
        <v>70</v>
      </c>
      <c r="AK73" s="87">
        <v>82.7</v>
      </c>
      <c r="AL73" s="87">
        <v>24.29</v>
      </c>
      <c r="AM73" s="87">
        <v>96.94</v>
      </c>
      <c r="AN73" s="87">
        <v>1.26</v>
      </c>
      <c r="AO73" s="87">
        <v>91.08</v>
      </c>
      <c r="AP73" s="87">
        <v>198.84</v>
      </c>
      <c r="AQ73" s="87">
        <v>12.14</v>
      </c>
      <c r="AR73" s="87">
        <v>13.1</v>
      </c>
      <c r="AS73" s="87">
        <v>6.54</v>
      </c>
      <c r="AT73" s="89">
        <v>49.38</v>
      </c>
      <c r="AU73" s="87">
        <v>52</v>
      </c>
      <c r="AV73" s="87">
        <v>30.57</v>
      </c>
      <c r="AW73" s="87">
        <v>30.42</v>
      </c>
      <c r="AX73" s="87">
        <v>29.4</v>
      </c>
      <c r="AY73" s="87">
        <v>1.1200000000000001</v>
      </c>
      <c r="AZ73" s="87">
        <v>45.68</v>
      </c>
      <c r="BA73" s="87">
        <v>4.99</v>
      </c>
      <c r="BB73" s="87">
        <v>53.16</v>
      </c>
      <c r="BC73" s="87">
        <v>19.5</v>
      </c>
      <c r="BD73" s="87">
        <v>50.88</v>
      </c>
      <c r="BE73" s="88">
        <v>15.07</v>
      </c>
      <c r="BF73" s="88">
        <v>32.58</v>
      </c>
      <c r="BG73" s="88">
        <v>3</v>
      </c>
      <c r="BH73" s="88">
        <v>24</v>
      </c>
      <c r="BI73" s="88">
        <v>92.89</v>
      </c>
      <c r="BJ73" s="88">
        <v>18.59</v>
      </c>
      <c r="BK73" s="88">
        <v>152.34</v>
      </c>
      <c r="BL73" s="87">
        <v>22.34</v>
      </c>
      <c r="BM73" s="87">
        <v>10.33</v>
      </c>
      <c r="BN73" s="87">
        <v>27.04</v>
      </c>
      <c r="BO73" s="87">
        <v>105.2</v>
      </c>
      <c r="BP73" s="87">
        <v>0</v>
      </c>
      <c r="BQ73" s="26">
        <f t="shared" si="11"/>
        <v>2686.97</v>
      </c>
      <c r="BR73" s="90"/>
      <c r="BS73" s="90"/>
    </row>
    <row r="74" spans="1:71" ht="15.75" customHeight="1">
      <c r="A74" s="84">
        <v>8</v>
      </c>
      <c r="B74" s="91" t="s">
        <v>176</v>
      </c>
      <c r="C74" s="74" t="s">
        <v>75</v>
      </c>
      <c r="D74" s="22" t="s">
        <v>175</v>
      </c>
      <c r="E74" s="87">
        <v>80.25</v>
      </c>
      <c r="F74" s="87">
        <v>670.14</v>
      </c>
      <c r="G74" s="87">
        <v>132.59</v>
      </c>
      <c r="H74" s="87">
        <v>279.56</v>
      </c>
      <c r="I74" s="87">
        <v>175.18</v>
      </c>
      <c r="J74" s="87">
        <v>39.28</v>
      </c>
      <c r="K74" s="87">
        <v>166.33</v>
      </c>
      <c r="L74" s="87">
        <v>49.47</v>
      </c>
      <c r="M74" s="87">
        <v>105.21</v>
      </c>
      <c r="N74" s="87">
        <v>81.94</v>
      </c>
      <c r="O74" s="87">
        <v>51.24</v>
      </c>
      <c r="P74" s="87">
        <v>146.04</v>
      </c>
      <c r="Q74" s="87">
        <v>229.39</v>
      </c>
      <c r="R74" s="87">
        <v>114.34</v>
      </c>
      <c r="S74" s="88">
        <v>81.89</v>
      </c>
      <c r="T74" s="88">
        <v>252.67</v>
      </c>
      <c r="U74" s="88">
        <v>219.17</v>
      </c>
      <c r="V74" s="88">
        <v>435.9</v>
      </c>
      <c r="W74" s="88">
        <v>170.73</v>
      </c>
      <c r="X74" s="88">
        <v>123.75</v>
      </c>
      <c r="Y74" s="88">
        <v>178.05</v>
      </c>
      <c r="Z74" s="87">
        <v>29.18</v>
      </c>
      <c r="AA74" s="87">
        <v>179.33</v>
      </c>
      <c r="AB74" s="87">
        <v>171.89</v>
      </c>
      <c r="AC74" s="87">
        <v>143.43</v>
      </c>
      <c r="AD74" s="87">
        <v>196.72</v>
      </c>
      <c r="AE74" s="87">
        <v>467.55</v>
      </c>
      <c r="AF74" s="87">
        <v>989.65</v>
      </c>
      <c r="AG74" s="87">
        <v>120.78</v>
      </c>
      <c r="AH74" s="87">
        <v>90.18</v>
      </c>
      <c r="AI74" s="87">
        <v>65</v>
      </c>
      <c r="AJ74" s="87">
        <v>299.08999999999997</v>
      </c>
      <c r="AK74" s="87">
        <v>277.13</v>
      </c>
      <c r="AL74" s="87">
        <v>96.46</v>
      </c>
      <c r="AM74" s="87">
        <v>157.74</v>
      </c>
      <c r="AN74" s="87">
        <v>38.520000000000003</v>
      </c>
      <c r="AO74" s="87">
        <v>222.01</v>
      </c>
      <c r="AP74" s="87">
        <v>444.44</v>
      </c>
      <c r="AQ74" s="87">
        <v>137.16999999999999</v>
      </c>
      <c r="AR74" s="87">
        <v>127.4</v>
      </c>
      <c r="AS74" s="87">
        <v>223.14</v>
      </c>
      <c r="AT74" s="89">
        <v>310.58</v>
      </c>
      <c r="AU74" s="87">
        <v>303.99</v>
      </c>
      <c r="AV74" s="87">
        <v>36.28</v>
      </c>
      <c r="AW74" s="87">
        <v>138.72999999999999</v>
      </c>
      <c r="AX74" s="87">
        <v>252.93</v>
      </c>
      <c r="AY74" s="87">
        <v>141.72999999999999</v>
      </c>
      <c r="AZ74" s="87">
        <v>343.5</v>
      </c>
      <c r="BA74" s="87">
        <v>392.16</v>
      </c>
      <c r="BB74" s="87">
        <v>127.14</v>
      </c>
      <c r="BC74" s="87">
        <v>78.77</v>
      </c>
      <c r="BD74" s="87">
        <v>133.81</v>
      </c>
      <c r="BE74" s="88">
        <v>126.72</v>
      </c>
      <c r="BF74" s="88">
        <v>89.57</v>
      </c>
      <c r="BG74" s="88">
        <v>124.2</v>
      </c>
      <c r="BH74" s="88">
        <v>234.42</v>
      </c>
      <c r="BI74" s="88">
        <v>221.23</v>
      </c>
      <c r="BJ74" s="88">
        <v>125.61</v>
      </c>
      <c r="BK74" s="88">
        <v>392.62</v>
      </c>
      <c r="BL74" s="87">
        <v>218.86</v>
      </c>
      <c r="BM74" s="87">
        <v>229.49</v>
      </c>
      <c r="BN74" s="87">
        <v>118.07</v>
      </c>
      <c r="BO74" s="87">
        <v>75.3</v>
      </c>
      <c r="BP74" s="87">
        <v>98.13</v>
      </c>
      <c r="BQ74" s="26">
        <f t="shared" si="11"/>
        <v>12573.769999999999</v>
      </c>
      <c r="BR74" s="90"/>
      <c r="BS74" s="90"/>
    </row>
    <row r="75" spans="1:71" ht="15.75" customHeight="1">
      <c r="A75" s="84">
        <v>9</v>
      </c>
      <c r="B75" s="91" t="s">
        <v>177</v>
      </c>
      <c r="C75" s="74" t="s">
        <v>75</v>
      </c>
      <c r="D75" s="22" t="s">
        <v>175</v>
      </c>
      <c r="E75" s="87">
        <v>0.43</v>
      </c>
      <c r="F75" s="87">
        <v>166.3</v>
      </c>
      <c r="G75" s="87">
        <v>23.46</v>
      </c>
      <c r="H75" s="87">
        <v>9.7799999999999994</v>
      </c>
      <c r="I75" s="87">
        <v>10.6</v>
      </c>
      <c r="J75" s="87">
        <v>13.49</v>
      </c>
      <c r="K75" s="87">
        <v>31.34</v>
      </c>
      <c r="L75" s="87">
        <v>24.83</v>
      </c>
      <c r="M75" s="87">
        <v>2.8</v>
      </c>
      <c r="N75" s="87">
        <v>3.4</v>
      </c>
      <c r="O75" s="87">
        <v>7.17</v>
      </c>
      <c r="P75" s="87">
        <v>0.91</v>
      </c>
      <c r="Q75" s="87">
        <v>33.770000000000003</v>
      </c>
      <c r="R75" s="87">
        <v>25.24</v>
      </c>
      <c r="S75" s="88">
        <v>18.059999999999999</v>
      </c>
      <c r="T75" s="88">
        <v>17.440000000000001</v>
      </c>
      <c r="U75" s="88">
        <v>8.43</v>
      </c>
      <c r="V75" s="88">
        <v>54.11</v>
      </c>
      <c r="W75" s="88">
        <v>14.33</v>
      </c>
      <c r="X75" s="88">
        <v>34.43</v>
      </c>
      <c r="Y75" s="88">
        <v>42.88</v>
      </c>
      <c r="Z75" s="87">
        <v>23.44</v>
      </c>
      <c r="AA75" s="87">
        <v>24.97</v>
      </c>
      <c r="AB75" s="87">
        <v>142.46</v>
      </c>
      <c r="AC75" s="87">
        <v>12.61</v>
      </c>
      <c r="AD75" s="87">
        <v>28.96</v>
      </c>
      <c r="AE75" s="87">
        <v>14.45</v>
      </c>
      <c r="AF75" s="87">
        <v>80.83</v>
      </c>
      <c r="AG75" s="87">
        <v>26.09</v>
      </c>
      <c r="AH75" s="87">
        <v>50.35</v>
      </c>
      <c r="AI75" s="87">
        <v>11.78</v>
      </c>
      <c r="AJ75" s="87">
        <v>39.380000000000003</v>
      </c>
      <c r="AK75" s="87">
        <v>49.71</v>
      </c>
      <c r="AL75" s="87">
        <v>19.07</v>
      </c>
      <c r="AM75" s="87">
        <v>121.13</v>
      </c>
      <c r="AN75" s="87">
        <v>6.71</v>
      </c>
      <c r="AO75" s="87">
        <v>1.54</v>
      </c>
      <c r="AP75" s="87">
        <v>32.26</v>
      </c>
      <c r="AQ75" s="87">
        <v>13.5</v>
      </c>
      <c r="AR75" s="87">
        <v>67.47</v>
      </c>
      <c r="AS75" s="87">
        <v>21.22</v>
      </c>
      <c r="AT75" s="89">
        <v>24.24</v>
      </c>
      <c r="AU75" s="87">
        <v>29.42</v>
      </c>
      <c r="AV75" s="87">
        <v>11.61</v>
      </c>
      <c r="AW75" s="87">
        <v>9.4700000000000006</v>
      </c>
      <c r="AX75" s="87">
        <v>64.31</v>
      </c>
      <c r="AY75" s="87">
        <v>11.26</v>
      </c>
      <c r="AZ75" s="87">
        <v>89.11</v>
      </c>
      <c r="BA75" s="87">
        <v>8.0500000000000007</v>
      </c>
      <c r="BB75" s="87">
        <v>21.28</v>
      </c>
      <c r="BC75" s="87">
        <v>3.04</v>
      </c>
      <c r="BD75" s="87">
        <v>19.600000000000001</v>
      </c>
      <c r="BE75" s="88">
        <v>34.28</v>
      </c>
      <c r="BF75" s="88">
        <v>25.96</v>
      </c>
      <c r="BG75" s="88">
        <v>31.02</v>
      </c>
      <c r="BH75" s="88">
        <v>17.2</v>
      </c>
      <c r="BI75" s="88">
        <v>76.59</v>
      </c>
      <c r="BJ75" s="88">
        <v>55.41</v>
      </c>
      <c r="BK75" s="88">
        <v>14.34</v>
      </c>
      <c r="BL75" s="87">
        <v>63.38</v>
      </c>
      <c r="BM75" s="87">
        <v>32.17</v>
      </c>
      <c r="BN75" s="87">
        <v>10.29</v>
      </c>
      <c r="BO75" s="87">
        <v>41.3</v>
      </c>
      <c r="BP75" s="87">
        <v>45.755000000000003</v>
      </c>
      <c r="BQ75" s="26">
        <f t="shared" si="11"/>
        <v>2070.2150000000001</v>
      </c>
      <c r="BR75" s="90"/>
      <c r="BS75" s="90"/>
    </row>
    <row r="76" spans="1:71" ht="15.75" customHeight="1">
      <c r="A76" s="84">
        <v>10</v>
      </c>
      <c r="B76" s="91" t="s">
        <v>178</v>
      </c>
      <c r="C76" s="74" t="s">
        <v>75</v>
      </c>
      <c r="D76" s="22" t="s">
        <v>179</v>
      </c>
      <c r="E76" s="87">
        <v>9.3000000000000007</v>
      </c>
      <c r="F76" s="87">
        <v>218.86</v>
      </c>
      <c r="G76" s="87">
        <v>33.39</v>
      </c>
      <c r="H76" s="87">
        <v>152.87</v>
      </c>
      <c r="I76" s="87">
        <v>86.31</v>
      </c>
      <c r="J76" s="92">
        <v>7.15</v>
      </c>
      <c r="K76" s="87">
        <v>56.45</v>
      </c>
      <c r="L76" s="87">
        <v>48.8</v>
      </c>
      <c r="M76" s="87">
        <v>20.010000000000002</v>
      </c>
      <c r="N76" s="87">
        <v>53.53</v>
      </c>
      <c r="O76" s="87">
        <v>23.65</v>
      </c>
      <c r="P76" s="87">
        <v>38.01</v>
      </c>
      <c r="Q76" s="87">
        <v>47.2</v>
      </c>
      <c r="R76" s="87">
        <v>44.17</v>
      </c>
      <c r="S76" s="88">
        <v>40.01</v>
      </c>
      <c r="T76" s="88">
        <v>43.21</v>
      </c>
      <c r="U76" s="88">
        <v>32.020000000000003</v>
      </c>
      <c r="V76" s="88">
        <v>229.04</v>
      </c>
      <c r="W76" s="88">
        <v>265.95</v>
      </c>
      <c r="X76" s="88">
        <v>41.1</v>
      </c>
      <c r="Y76" s="88">
        <v>46.32</v>
      </c>
      <c r="Z76" s="87">
        <v>20.91</v>
      </c>
      <c r="AA76" s="87">
        <v>31.29</v>
      </c>
      <c r="AB76" s="87">
        <v>98.24</v>
      </c>
      <c r="AC76" s="87">
        <v>48.33</v>
      </c>
      <c r="AD76" s="87">
        <v>41.75</v>
      </c>
      <c r="AE76" s="87">
        <v>33.869999999999997</v>
      </c>
      <c r="AF76" s="87">
        <v>428.27</v>
      </c>
      <c r="AG76" s="87">
        <v>43.88</v>
      </c>
      <c r="AH76" s="87">
        <v>119.25</v>
      </c>
      <c r="AI76" s="87">
        <v>49.55</v>
      </c>
      <c r="AJ76" s="87">
        <v>65.88</v>
      </c>
      <c r="AK76" s="87">
        <v>55.7</v>
      </c>
      <c r="AL76" s="87">
        <v>234.92</v>
      </c>
      <c r="AM76" s="87">
        <v>82.24</v>
      </c>
      <c r="AN76" s="87">
        <v>26.64</v>
      </c>
      <c r="AO76" s="87">
        <v>102.9</v>
      </c>
      <c r="AP76" s="87">
        <v>127.46</v>
      </c>
      <c r="AQ76" s="87">
        <v>8.9600000000000009</v>
      </c>
      <c r="AR76" s="87">
        <v>148</v>
      </c>
      <c r="AS76" s="87">
        <v>37.520000000000003</v>
      </c>
      <c r="AT76" s="89">
        <v>95.04</v>
      </c>
      <c r="AU76" s="87">
        <v>83.5</v>
      </c>
      <c r="AV76" s="87">
        <v>45.6</v>
      </c>
      <c r="AW76" s="87">
        <v>48.6</v>
      </c>
      <c r="AX76" s="87">
        <v>98.98</v>
      </c>
      <c r="AY76" s="87">
        <v>24.74</v>
      </c>
      <c r="AZ76" s="87">
        <v>231.18</v>
      </c>
      <c r="BA76" s="87">
        <v>45.44</v>
      </c>
      <c r="BB76" s="87">
        <v>66.12</v>
      </c>
      <c r="BC76" s="87">
        <v>40.299999999999997</v>
      </c>
      <c r="BD76" s="87">
        <v>67.36</v>
      </c>
      <c r="BE76" s="88">
        <v>109.81</v>
      </c>
      <c r="BF76" s="88">
        <v>136.97999999999999</v>
      </c>
      <c r="BG76" s="88">
        <v>96.59</v>
      </c>
      <c r="BH76" s="88">
        <v>127.09</v>
      </c>
      <c r="BI76" s="88">
        <v>180.38</v>
      </c>
      <c r="BJ76" s="88">
        <v>122.88</v>
      </c>
      <c r="BK76" s="88">
        <v>135.52000000000001</v>
      </c>
      <c r="BL76" s="87">
        <v>113.93</v>
      </c>
      <c r="BM76" s="87">
        <v>55.18</v>
      </c>
      <c r="BN76" s="87">
        <v>42.26</v>
      </c>
      <c r="BO76" s="87">
        <v>116.55</v>
      </c>
      <c r="BP76" s="87">
        <v>212.07</v>
      </c>
      <c r="BQ76" s="26">
        <f t="shared" si="11"/>
        <v>5639.01</v>
      </c>
      <c r="BR76" s="90"/>
      <c r="BS76" s="90"/>
    </row>
    <row r="77" spans="1:71" ht="15.75" customHeight="1">
      <c r="A77" s="84"/>
      <c r="B77" s="85" t="s">
        <v>180</v>
      </c>
      <c r="C77" s="74"/>
      <c r="D77" s="22"/>
      <c r="E77" s="87"/>
      <c r="F77" s="87"/>
      <c r="G77" s="87"/>
      <c r="H77" s="87"/>
      <c r="I77" s="87"/>
      <c r="J77" s="87"/>
      <c r="K77" s="93"/>
      <c r="L77" s="87"/>
      <c r="M77" s="87"/>
      <c r="N77" s="87"/>
      <c r="O77" s="87"/>
      <c r="P77" s="87"/>
      <c r="Q77" s="87"/>
      <c r="R77" s="87"/>
      <c r="S77" s="88"/>
      <c r="T77" s="88"/>
      <c r="U77" s="88"/>
      <c r="V77" s="88"/>
      <c r="W77" s="88"/>
      <c r="X77" s="88"/>
      <c r="Y77" s="88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94"/>
      <c r="AU77" s="87"/>
      <c r="AV77" s="87"/>
      <c r="AW77" s="93"/>
      <c r="AX77" s="87"/>
      <c r="AY77" s="87"/>
      <c r="AZ77" s="87"/>
      <c r="BA77" s="87"/>
      <c r="BB77" s="87"/>
      <c r="BC77" s="87"/>
      <c r="BD77" s="87"/>
      <c r="BE77" s="88"/>
      <c r="BF77" s="88"/>
      <c r="BG77" s="88"/>
      <c r="BH77" s="88"/>
      <c r="BI77" s="88"/>
      <c r="BJ77" s="88"/>
      <c r="BK77" s="88"/>
      <c r="BL77" s="87"/>
      <c r="BM77" s="87"/>
      <c r="BN77" s="87"/>
      <c r="BO77" s="87"/>
      <c r="BP77" s="87"/>
      <c r="BQ77" s="26"/>
      <c r="BR77" s="90"/>
      <c r="BS77" s="90"/>
    </row>
    <row r="78" spans="1:71" ht="15.75" customHeight="1">
      <c r="A78" s="84">
        <v>11</v>
      </c>
      <c r="B78" s="86" t="s">
        <v>181</v>
      </c>
      <c r="C78" s="74" t="s">
        <v>75</v>
      </c>
      <c r="D78" s="22" t="s">
        <v>165</v>
      </c>
      <c r="E78" s="87">
        <v>0</v>
      </c>
      <c r="F78" s="87">
        <v>0</v>
      </c>
      <c r="G78" s="87">
        <v>0</v>
      </c>
      <c r="H78" s="87">
        <v>0</v>
      </c>
      <c r="I78" s="87">
        <v>0</v>
      </c>
      <c r="J78" s="87">
        <v>0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  <c r="Q78" s="87">
        <v>0</v>
      </c>
      <c r="R78" s="87">
        <v>0</v>
      </c>
      <c r="S78" s="88">
        <v>0</v>
      </c>
      <c r="T78" s="88">
        <v>0</v>
      </c>
      <c r="U78" s="88">
        <v>0</v>
      </c>
      <c r="V78" s="88">
        <v>0</v>
      </c>
      <c r="W78" s="88">
        <v>0</v>
      </c>
      <c r="X78" s="88">
        <v>0</v>
      </c>
      <c r="Y78" s="88">
        <v>0</v>
      </c>
      <c r="Z78" s="87">
        <v>0</v>
      </c>
      <c r="AA78" s="87">
        <v>0</v>
      </c>
      <c r="AB78" s="87">
        <v>0</v>
      </c>
      <c r="AC78" s="87">
        <v>0</v>
      </c>
      <c r="AD78" s="87">
        <v>0</v>
      </c>
      <c r="AE78" s="89">
        <v>0</v>
      </c>
      <c r="AF78" s="87">
        <v>0</v>
      </c>
      <c r="AG78" s="87">
        <v>0</v>
      </c>
      <c r="AH78" s="87">
        <v>0</v>
      </c>
      <c r="AI78" s="87">
        <v>0</v>
      </c>
      <c r="AJ78" s="87">
        <v>0</v>
      </c>
      <c r="AK78" s="87">
        <v>0</v>
      </c>
      <c r="AL78" s="87">
        <v>0</v>
      </c>
      <c r="AM78" s="87">
        <v>0</v>
      </c>
      <c r="AN78" s="87">
        <v>0</v>
      </c>
      <c r="AO78" s="87">
        <v>0</v>
      </c>
      <c r="AP78" s="87">
        <v>0</v>
      </c>
      <c r="AQ78" s="87">
        <v>0</v>
      </c>
      <c r="AR78" s="87">
        <v>0</v>
      </c>
      <c r="AS78" s="87">
        <v>0</v>
      </c>
      <c r="AT78" s="89">
        <v>0</v>
      </c>
      <c r="AU78" s="87">
        <v>0</v>
      </c>
      <c r="AV78" s="87">
        <v>0</v>
      </c>
      <c r="AW78" s="87">
        <v>0</v>
      </c>
      <c r="AX78" s="87">
        <v>0</v>
      </c>
      <c r="AY78" s="87">
        <v>0</v>
      </c>
      <c r="AZ78" s="87">
        <v>0</v>
      </c>
      <c r="BA78" s="87">
        <v>0</v>
      </c>
      <c r="BB78" s="87">
        <v>0</v>
      </c>
      <c r="BC78" s="87">
        <v>0</v>
      </c>
      <c r="BD78" s="87">
        <v>0</v>
      </c>
      <c r="BE78" s="88">
        <v>0</v>
      </c>
      <c r="BF78" s="88">
        <v>0</v>
      </c>
      <c r="BG78" s="88">
        <v>0</v>
      </c>
      <c r="BH78" s="88">
        <v>0</v>
      </c>
      <c r="BI78" s="88">
        <v>0</v>
      </c>
      <c r="BJ78" s="88">
        <v>0</v>
      </c>
      <c r="BK78" s="88">
        <v>0</v>
      </c>
      <c r="BL78" s="87">
        <v>0</v>
      </c>
      <c r="BM78" s="87">
        <v>0</v>
      </c>
      <c r="BN78" s="87">
        <v>0</v>
      </c>
      <c r="BO78" s="87">
        <v>0</v>
      </c>
      <c r="BP78" s="87">
        <v>0</v>
      </c>
      <c r="BQ78" s="26">
        <f t="shared" ref="BQ78:BQ87" si="12">SUM(E78:BP78)</f>
        <v>0</v>
      </c>
      <c r="BR78" s="90"/>
      <c r="BS78" s="90"/>
    </row>
    <row r="79" spans="1:71" ht="15.75" customHeight="1">
      <c r="A79" s="84">
        <v>12</v>
      </c>
      <c r="B79" s="91" t="s">
        <v>182</v>
      </c>
      <c r="C79" s="74" t="s">
        <v>75</v>
      </c>
      <c r="D79" s="22" t="s">
        <v>165</v>
      </c>
      <c r="E79" s="87">
        <v>0.56999999999999995</v>
      </c>
      <c r="F79" s="87">
        <v>88.45</v>
      </c>
      <c r="G79" s="87">
        <v>16.05</v>
      </c>
      <c r="H79" s="87">
        <v>7.26</v>
      </c>
      <c r="I79" s="87">
        <v>0</v>
      </c>
      <c r="J79" s="87">
        <v>3.16</v>
      </c>
      <c r="K79" s="87">
        <v>62.97</v>
      </c>
      <c r="L79" s="87">
        <v>19.37</v>
      </c>
      <c r="M79" s="87">
        <v>12.9</v>
      </c>
      <c r="N79" s="87">
        <v>21.29</v>
      </c>
      <c r="O79" s="87">
        <v>5.62</v>
      </c>
      <c r="P79" s="87">
        <v>23.69</v>
      </c>
      <c r="Q79" s="87">
        <v>34.67</v>
      </c>
      <c r="R79" s="87">
        <v>0.34</v>
      </c>
      <c r="S79" s="88">
        <v>44.9</v>
      </c>
      <c r="T79" s="88">
        <v>46.57</v>
      </c>
      <c r="U79" s="88">
        <v>27.91</v>
      </c>
      <c r="V79" s="88">
        <v>30.18</v>
      </c>
      <c r="W79" s="88">
        <v>7.18</v>
      </c>
      <c r="X79" s="88">
        <v>32.26</v>
      </c>
      <c r="Y79" s="88">
        <v>87.62</v>
      </c>
      <c r="Z79" s="87">
        <v>0</v>
      </c>
      <c r="AA79" s="87">
        <v>24.37</v>
      </c>
      <c r="AB79" s="87">
        <v>1.22</v>
      </c>
      <c r="AC79" s="87">
        <v>0</v>
      </c>
      <c r="AD79" s="87">
        <v>3.84</v>
      </c>
      <c r="AE79" s="89">
        <v>84.09</v>
      </c>
      <c r="AF79" s="87">
        <v>146.57</v>
      </c>
      <c r="AG79" s="87">
        <v>2.33</v>
      </c>
      <c r="AH79" s="87">
        <v>15.23</v>
      </c>
      <c r="AI79" s="87">
        <v>16.04</v>
      </c>
      <c r="AJ79" s="87">
        <v>0</v>
      </c>
      <c r="AK79" s="87">
        <v>55.24</v>
      </c>
      <c r="AL79" s="87">
        <v>20.34</v>
      </c>
      <c r="AM79" s="87">
        <v>1.75</v>
      </c>
      <c r="AN79" s="87">
        <v>7.77</v>
      </c>
      <c r="AO79" s="87">
        <v>25.64</v>
      </c>
      <c r="AP79" s="87">
        <v>0</v>
      </c>
      <c r="AQ79" s="87">
        <v>70.92</v>
      </c>
      <c r="AR79" s="87">
        <v>39.08</v>
      </c>
      <c r="AS79" s="87">
        <v>89.24</v>
      </c>
      <c r="AT79" s="89">
        <v>55.18</v>
      </c>
      <c r="AU79" s="87">
        <v>64.44</v>
      </c>
      <c r="AV79" s="87">
        <v>7.45</v>
      </c>
      <c r="AW79" s="87">
        <v>0</v>
      </c>
      <c r="AX79" s="87">
        <v>2.38</v>
      </c>
      <c r="AY79" s="87">
        <v>9.9600000000000009</v>
      </c>
      <c r="AZ79" s="87">
        <v>5.62</v>
      </c>
      <c r="BA79" s="87">
        <v>59.42</v>
      </c>
      <c r="BB79" s="87">
        <v>19.7</v>
      </c>
      <c r="BC79" s="87">
        <v>14.43</v>
      </c>
      <c r="BD79" s="87">
        <v>27.01</v>
      </c>
      <c r="BE79" s="88">
        <v>34.47</v>
      </c>
      <c r="BF79" s="88">
        <v>100.53</v>
      </c>
      <c r="BG79" s="88">
        <v>15.29</v>
      </c>
      <c r="BH79" s="88">
        <v>0</v>
      </c>
      <c r="BI79" s="88">
        <v>98.79</v>
      </c>
      <c r="BJ79" s="88">
        <v>56.97</v>
      </c>
      <c r="BK79" s="88">
        <v>118.06</v>
      </c>
      <c r="BL79" s="87">
        <v>0</v>
      </c>
      <c r="BM79" s="87">
        <v>4.78</v>
      </c>
      <c r="BN79" s="87">
        <v>0.7</v>
      </c>
      <c r="BO79" s="87">
        <v>1.92</v>
      </c>
      <c r="BP79" s="87">
        <v>101</v>
      </c>
      <c r="BQ79" s="26">
        <f t="shared" si="12"/>
        <v>1974.7300000000005</v>
      </c>
      <c r="BR79" s="90"/>
      <c r="BS79" s="90"/>
    </row>
    <row r="80" spans="1:71" ht="15.75" customHeight="1">
      <c r="A80" s="84">
        <v>13</v>
      </c>
      <c r="B80" s="91" t="s">
        <v>183</v>
      </c>
      <c r="C80" s="74" t="s">
        <v>75</v>
      </c>
      <c r="D80" s="22" t="s">
        <v>168</v>
      </c>
      <c r="E80" s="87">
        <v>0</v>
      </c>
      <c r="F80" s="87">
        <v>0</v>
      </c>
      <c r="G80" s="87">
        <v>0</v>
      </c>
      <c r="H80" s="87">
        <v>0</v>
      </c>
      <c r="I80" s="87">
        <v>0</v>
      </c>
      <c r="J80" s="87">
        <v>0.45</v>
      </c>
      <c r="K80" s="87">
        <v>0</v>
      </c>
      <c r="L80" s="87">
        <v>0</v>
      </c>
      <c r="M80" s="87">
        <v>18.170000000000002</v>
      </c>
      <c r="N80" s="87">
        <v>0.13</v>
      </c>
      <c r="O80" s="87">
        <v>0</v>
      </c>
      <c r="P80" s="87">
        <v>0</v>
      </c>
      <c r="Q80" s="87">
        <v>0</v>
      </c>
      <c r="R80" s="87">
        <v>0</v>
      </c>
      <c r="S80" s="88">
        <v>0</v>
      </c>
      <c r="T80" s="88">
        <v>0</v>
      </c>
      <c r="U80" s="88">
        <v>0</v>
      </c>
      <c r="V80" s="88">
        <v>0</v>
      </c>
      <c r="W80" s="88">
        <v>7.65</v>
      </c>
      <c r="X80" s="88">
        <v>0</v>
      </c>
      <c r="Y80" s="88">
        <v>0</v>
      </c>
      <c r="Z80" s="87">
        <v>0</v>
      </c>
      <c r="AA80" s="87">
        <v>4.46</v>
      </c>
      <c r="AB80" s="87">
        <v>12.08</v>
      </c>
      <c r="AC80" s="87">
        <v>0</v>
      </c>
      <c r="AD80" s="87">
        <v>0</v>
      </c>
      <c r="AE80" s="89">
        <v>0</v>
      </c>
      <c r="AF80" s="87">
        <v>0</v>
      </c>
      <c r="AG80" s="87">
        <v>0</v>
      </c>
      <c r="AH80" s="87">
        <v>0.05</v>
      </c>
      <c r="AI80" s="87">
        <v>0</v>
      </c>
      <c r="AJ80" s="87">
        <v>0</v>
      </c>
      <c r="AK80" s="87">
        <v>0</v>
      </c>
      <c r="AL80" s="87">
        <v>0.23</v>
      </c>
      <c r="AM80" s="87">
        <v>0</v>
      </c>
      <c r="AN80" s="87">
        <v>0</v>
      </c>
      <c r="AO80" s="87">
        <v>0</v>
      </c>
      <c r="AP80" s="87">
        <v>13.06</v>
      </c>
      <c r="AQ80" s="87">
        <v>0</v>
      </c>
      <c r="AR80" s="87">
        <v>0</v>
      </c>
      <c r="AS80" s="87">
        <v>0</v>
      </c>
      <c r="AT80" s="89">
        <v>0.3</v>
      </c>
      <c r="AU80" s="87">
        <v>2.37</v>
      </c>
      <c r="AV80" s="87">
        <v>3.01</v>
      </c>
      <c r="AW80" s="87">
        <v>0</v>
      </c>
      <c r="AX80" s="87">
        <v>12.11</v>
      </c>
      <c r="AY80" s="87">
        <v>0</v>
      </c>
      <c r="AZ80" s="87">
        <v>0</v>
      </c>
      <c r="BA80" s="87">
        <v>163.93</v>
      </c>
      <c r="BB80" s="87">
        <v>0</v>
      </c>
      <c r="BC80" s="87">
        <v>0</v>
      </c>
      <c r="BD80" s="87">
        <v>0.99</v>
      </c>
      <c r="BE80" s="88">
        <v>0</v>
      </c>
      <c r="BF80" s="88">
        <v>0</v>
      </c>
      <c r="BG80" s="88">
        <v>0.64</v>
      </c>
      <c r="BH80" s="88">
        <v>2.99</v>
      </c>
      <c r="BI80" s="88">
        <v>0</v>
      </c>
      <c r="BJ80" s="88">
        <v>4.7</v>
      </c>
      <c r="BK80" s="88">
        <v>2.48</v>
      </c>
      <c r="BL80" s="87">
        <v>0</v>
      </c>
      <c r="BM80" s="87">
        <v>0</v>
      </c>
      <c r="BN80" s="87">
        <v>0.86</v>
      </c>
      <c r="BO80" s="87">
        <v>0.37</v>
      </c>
      <c r="BP80" s="87">
        <v>151.5</v>
      </c>
      <c r="BQ80" s="26">
        <f t="shared" si="12"/>
        <v>402.53</v>
      </c>
      <c r="BR80" s="90"/>
      <c r="BS80" s="90"/>
    </row>
    <row r="81" spans="1:71" ht="15.75" customHeight="1">
      <c r="A81" s="84">
        <v>14</v>
      </c>
      <c r="B81" s="91" t="s">
        <v>184</v>
      </c>
      <c r="C81" s="74" t="s">
        <v>75</v>
      </c>
      <c r="D81" s="22" t="s">
        <v>170</v>
      </c>
      <c r="E81" s="87">
        <v>0</v>
      </c>
      <c r="F81" s="87">
        <v>6.08</v>
      </c>
      <c r="G81" s="87">
        <v>0</v>
      </c>
      <c r="H81" s="87">
        <v>9.86</v>
      </c>
      <c r="I81" s="87">
        <v>0</v>
      </c>
      <c r="J81" s="87">
        <v>3.15</v>
      </c>
      <c r="K81" s="87">
        <v>0.99</v>
      </c>
      <c r="L81" s="87">
        <v>0</v>
      </c>
      <c r="M81" s="87">
        <v>0</v>
      </c>
      <c r="N81" s="87">
        <v>48.63</v>
      </c>
      <c r="O81" s="87">
        <v>0</v>
      </c>
      <c r="P81" s="87">
        <v>0</v>
      </c>
      <c r="Q81" s="87">
        <v>0.3</v>
      </c>
      <c r="R81" s="87">
        <v>6.8</v>
      </c>
      <c r="S81" s="88">
        <v>0</v>
      </c>
      <c r="T81" s="88">
        <v>0</v>
      </c>
      <c r="U81" s="88">
        <v>0.62</v>
      </c>
      <c r="V81" s="88">
        <v>6.15</v>
      </c>
      <c r="W81" s="88">
        <v>0</v>
      </c>
      <c r="X81" s="88">
        <v>0</v>
      </c>
      <c r="Y81" s="88">
        <v>26.41</v>
      </c>
      <c r="Z81" s="87">
        <v>2.75</v>
      </c>
      <c r="AA81" s="87">
        <v>1.58</v>
      </c>
      <c r="AB81" s="87">
        <v>15.08</v>
      </c>
      <c r="AC81" s="87">
        <v>0</v>
      </c>
      <c r="AD81" s="87">
        <v>0</v>
      </c>
      <c r="AE81" s="89">
        <v>3.05</v>
      </c>
      <c r="AF81" s="87">
        <v>0</v>
      </c>
      <c r="AG81" s="87">
        <v>0</v>
      </c>
      <c r="AH81" s="87">
        <v>0.5</v>
      </c>
      <c r="AI81" s="87">
        <v>0</v>
      </c>
      <c r="AJ81" s="87">
        <v>7.3</v>
      </c>
      <c r="AK81" s="87">
        <v>2.36</v>
      </c>
      <c r="AL81" s="87">
        <v>0</v>
      </c>
      <c r="AM81" s="87">
        <v>17.03</v>
      </c>
      <c r="AN81" s="87">
        <v>0</v>
      </c>
      <c r="AO81" s="87">
        <v>3.89</v>
      </c>
      <c r="AP81" s="87">
        <v>4.2300000000000004</v>
      </c>
      <c r="AQ81" s="87">
        <v>0.42</v>
      </c>
      <c r="AR81" s="87">
        <v>0</v>
      </c>
      <c r="AS81" s="87">
        <v>7.29</v>
      </c>
      <c r="AT81" s="89">
        <v>9.73</v>
      </c>
      <c r="AU81" s="87">
        <v>0</v>
      </c>
      <c r="AV81" s="87">
        <v>1.53</v>
      </c>
      <c r="AW81" s="87">
        <v>2.75</v>
      </c>
      <c r="AX81" s="87">
        <v>0.11</v>
      </c>
      <c r="AY81" s="87">
        <v>4.43</v>
      </c>
      <c r="AZ81" s="87">
        <v>0.86</v>
      </c>
      <c r="BA81" s="87">
        <v>5.0599999999999996</v>
      </c>
      <c r="BB81" s="87">
        <v>6.55</v>
      </c>
      <c r="BC81" s="87">
        <v>5.49</v>
      </c>
      <c r="BD81" s="87">
        <v>0</v>
      </c>
      <c r="BE81" s="88">
        <v>4.3499999999999996</v>
      </c>
      <c r="BF81" s="88">
        <v>0</v>
      </c>
      <c r="BG81" s="88">
        <v>0.26</v>
      </c>
      <c r="BH81" s="88">
        <v>16.97</v>
      </c>
      <c r="BI81" s="88">
        <v>5.31</v>
      </c>
      <c r="BJ81" s="88">
        <v>1.05</v>
      </c>
      <c r="BK81" s="88">
        <v>9.67</v>
      </c>
      <c r="BL81" s="87">
        <v>0</v>
      </c>
      <c r="BM81" s="87">
        <v>0.9</v>
      </c>
      <c r="BN81" s="87">
        <v>2.36</v>
      </c>
      <c r="BO81" s="87">
        <v>0</v>
      </c>
      <c r="BP81" s="87">
        <v>3.23</v>
      </c>
      <c r="BQ81" s="26">
        <f t="shared" si="12"/>
        <v>255.08000000000004</v>
      </c>
      <c r="BR81" s="90"/>
      <c r="BS81" s="90"/>
    </row>
    <row r="82" spans="1:71" ht="15.75" customHeight="1">
      <c r="A82" s="84">
        <v>15</v>
      </c>
      <c r="B82" s="91" t="s">
        <v>185</v>
      </c>
      <c r="C82" s="74" t="s">
        <v>75</v>
      </c>
      <c r="D82" s="22" t="s">
        <v>168</v>
      </c>
      <c r="E82" s="87">
        <v>2.86</v>
      </c>
      <c r="F82" s="87">
        <v>0</v>
      </c>
      <c r="G82" s="87">
        <v>0</v>
      </c>
      <c r="H82" s="87">
        <v>6.27</v>
      </c>
      <c r="I82" s="87">
        <v>0</v>
      </c>
      <c r="J82" s="87">
        <v>0</v>
      </c>
      <c r="K82" s="87">
        <v>2.82</v>
      </c>
      <c r="L82" s="87">
        <v>1.81</v>
      </c>
      <c r="M82" s="87">
        <v>0</v>
      </c>
      <c r="N82" s="87">
        <v>0.5</v>
      </c>
      <c r="O82" s="87">
        <v>6.71</v>
      </c>
      <c r="P82" s="87">
        <v>0</v>
      </c>
      <c r="Q82" s="87">
        <v>1.58</v>
      </c>
      <c r="R82" s="87">
        <v>0.64</v>
      </c>
      <c r="S82" s="88">
        <v>0</v>
      </c>
      <c r="T82" s="88">
        <v>0</v>
      </c>
      <c r="U82" s="88">
        <v>0.21</v>
      </c>
      <c r="V82" s="88">
        <v>4.6100000000000003</v>
      </c>
      <c r="W82" s="88">
        <v>0</v>
      </c>
      <c r="X82" s="88">
        <v>0</v>
      </c>
      <c r="Y82" s="88">
        <v>5.27</v>
      </c>
      <c r="Z82" s="87">
        <v>0</v>
      </c>
      <c r="AA82" s="87">
        <v>1.84</v>
      </c>
      <c r="AB82" s="87">
        <v>7.61</v>
      </c>
      <c r="AC82" s="87">
        <v>1.31</v>
      </c>
      <c r="AD82" s="87">
        <v>0</v>
      </c>
      <c r="AE82" s="89">
        <v>0.32</v>
      </c>
      <c r="AF82" s="87">
        <v>23.89</v>
      </c>
      <c r="AG82" s="87">
        <v>0</v>
      </c>
      <c r="AH82" s="87">
        <v>3.98</v>
      </c>
      <c r="AI82" s="87">
        <v>1.45</v>
      </c>
      <c r="AJ82" s="87">
        <v>9.3800000000000008</v>
      </c>
      <c r="AK82" s="87">
        <v>3.79</v>
      </c>
      <c r="AL82" s="87">
        <v>0</v>
      </c>
      <c r="AM82" s="87">
        <v>1.73</v>
      </c>
      <c r="AN82" s="87">
        <v>7.85</v>
      </c>
      <c r="AO82" s="87">
        <v>0</v>
      </c>
      <c r="AP82" s="87">
        <v>1.36</v>
      </c>
      <c r="AQ82" s="87">
        <v>0</v>
      </c>
      <c r="AR82" s="87">
        <v>3.53</v>
      </c>
      <c r="AS82" s="87">
        <v>11.86</v>
      </c>
      <c r="AT82" s="89">
        <v>0</v>
      </c>
      <c r="AU82" s="87">
        <v>0.27</v>
      </c>
      <c r="AV82" s="87">
        <v>1.08</v>
      </c>
      <c r="AW82" s="87">
        <v>1.43</v>
      </c>
      <c r="AX82" s="87">
        <v>1.79</v>
      </c>
      <c r="AY82" s="87">
        <v>2.35</v>
      </c>
      <c r="AZ82" s="87">
        <v>1.43</v>
      </c>
      <c r="BA82" s="87">
        <v>3.75</v>
      </c>
      <c r="BB82" s="87">
        <v>1.43</v>
      </c>
      <c r="BC82" s="87">
        <v>0</v>
      </c>
      <c r="BD82" s="87">
        <v>18.670000000000002</v>
      </c>
      <c r="BE82" s="88">
        <v>0</v>
      </c>
      <c r="BF82" s="88">
        <v>0.65</v>
      </c>
      <c r="BG82" s="88">
        <v>0</v>
      </c>
      <c r="BH82" s="88">
        <v>0.3</v>
      </c>
      <c r="BI82" s="88">
        <v>3.63</v>
      </c>
      <c r="BJ82" s="88">
        <v>0.28000000000000003</v>
      </c>
      <c r="BK82" s="88">
        <v>1.76</v>
      </c>
      <c r="BL82" s="87">
        <v>0</v>
      </c>
      <c r="BM82" s="87">
        <v>0</v>
      </c>
      <c r="BN82" s="87">
        <v>0</v>
      </c>
      <c r="BO82" s="87">
        <v>0.5</v>
      </c>
      <c r="BP82" s="87">
        <v>0</v>
      </c>
      <c r="BQ82" s="26">
        <f t="shared" si="12"/>
        <v>152.50000000000003</v>
      </c>
      <c r="BR82" s="90"/>
      <c r="BS82" s="90"/>
    </row>
    <row r="83" spans="1:71" ht="15.75" customHeight="1">
      <c r="A83" s="84">
        <v>16</v>
      </c>
      <c r="B83" s="91" t="s">
        <v>186</v>
      </c>
      <c r="C83" s="74" t="s">
        <v>75</v>
      </c>
      <c r="D83" s="22" t="s">
        <v>173</v>
      </c>
      <c r="E83" s="87">
        <v>0</v>
      </c>
      <c r="F83" s="87">
        <v>22.98</v>
      </c>
      <c r="G83" s="87">
        <v>1.8</v>
      </c>
      <c r="H83" s="87">
        <v>0.83</v>
      </c>
      <c r="I83" s="87">
        <v>30.9</v>
      </c>
      <c r="J83" s="87">
        <v>3.08</v>
      </c>
      <c r="K83" s="87">
        <v>20.329999999999998</v>
      </c>
      <c r="L83" s="87">
        <v>2.5299999999999998</v>
      </c>
      <c r="M83" s="87">
        <v>0.05</v>
      </c>
      <c r="N83" s="87">
        <v>2.21</v>
      </c>
      <c r="O83" s="87">
        <v>7.0000000000000007E-2</v>
      </c>
      <c r="P83" s="87">
        <v>1.58</v>
      </c>
      <c r="Q83" s="87">
        <v>22.52</v>
      </c>
      <c r="R83" s="87">
        <v>9.3800000000000008</v>
      </c>
      <c r="S83" s="88">
        <v>0</v>
      </c>
      <c r="T83" s="88">
        <v>1.95</v>
      </c>
      <c r="U83" s="88">
        <v>5</v>
      </c>
      <c r="V83" s="88">
        <v>0</v>
      </c>
      <c r="W83" s="88">
        <v>0.06</v>
      </c>
      <c r="X83" s="88">
        <v>0.02</v>
      </c>
      <c r="Y83" s="88">
        <v>0.89</v>
      </c>
      <c r="Z83" s="87">
        <v>0.04</v>
      </c>
      <c r="AA83" s="87">
        <v>14.33</v>
      </c>
      <c r="AB83" s="87">
        <v>13.58</v>
      </c>
      <c r="AC83" s="87">
        <v>0.22</v>
      </c>
      <c r="AD83" s="87">
        <v>0.56000000000000005</v>
      </c>
      <c r="AE83" s="89">
        <v>1.43</v>
      </c>
      <c r="AF83" s="87">
        <v>9.64</v>
      </c>
      <c r="AG83" s="87">
        <v>2.9</v>
      </c>
      <c r="AH83" s="87">
        <v>0.8</v>
      </c>
      <c r="AI83" s="87">
        <v>0.11</v>
      </c>
      <c r="AJ83" s="87">
        <v>16.579999999999998</v>
      </c>
      <c r="AK83" s="87">
        <v>29.55</v>
      </c>
      <c r="AL83" s="87">
        <v>3.6</v>
      </c>
      <c r="AM83" s="87">
        <v>15.62</v>
      </c>
      <c r="AN83" s="87">
        <v>6.8</v>
      </c>
      <c r="AO83" s="87">
        <v>0</v>
      </c>
      <c r="AP83" s="87">
        <v>4.6500000000000004</v>
      </c>
      <c r="AQ83" s="87">
        <v>0.9</v>
      </c>
      <c r="AR83" s="87">
        <v>1.36</v>
      </c>
      <c r="AS83" s="87">
        <v>2.1</v>
      </c>
      <c r="AT83" s="89">
        <v>7.2</v>
      </c>
      <c r="AU83" s="87">
        <v>2.8</v>
      </c>
      <c r="AV83" s="87">
        <v>0</v>
      </c>
      <c r="AW83" s="87">
        <v>0.68</v>
      </c>
      <c r="AX83" s="87">
        <v>1.64</v>
      </c>
      <c r="AY83" s="87">
        <v>0.83</v>
      </c>
      <c r="AZ83" s="87">
        <v>6.77</v>
      </c>
      <c r="BA83" s="87">
        <v>11.95</v>
      </c>
      <c r="BB83" s="87">
        <v>0.11</v>
      </c>
      <c r="BC83" s="87">
        <v>2.73</v>
      </c>
      <c r="BD83" s="87">
        <v>0</v>
      </c>
      <c r="BE83" s="88">
        <v>10.69</v>
      </c>
      <c r="BF83" s="88">
        <v>0.86</v>
      </c>
      <c r="BG83" s="88">
        <v>10.58</v>
      </c>
      <c r="BH83" s="88">
        <v>3.47</v>
      </c>
      <c r="BI83" s="88">
        <v>3.68</v>
      </c>
      <c r="BJ83" s="88">
        <v>2.02</v>
      </c>
      <c r="BK83" s="88">
        <v>23.4</v>
      </c>
      <c r="BL83" s="87">
        <v>2.59</v>
      </c>
      <c r="BM83" s="87">
        <v>9.7899999999999991</v>
      </c>
      <c r="BN83" s="87">
        <v>5.27</v>
      </c>
      <c r="BO83" s="87">
        <v>14.12</v>
      </c>
      <c r="BP83" s="87">
        <v>9.86</v>
      </c>
      <c r="BQ83" s="26">
        <f t="shared" si="12"/>
        <v>381.99000000000007</v>
      </c>
      <c r="BR83" s="90"/>
      <c r="BS83" s="90"/>
    </row>
    <row r="84" spans="1:71" ht="15.75" customHeight="1">
      <c r="A84" s="84">
        <v>17</v>
      </c>
      <c r="B84" s="91" t="s">
        <v>187</v>
      </c>
      <c r="C84" s="74" t="s">
        <v>75</v>
      </c>
      <c r="D84" s="22" t="s">
        <v>175</v>
      </c>
      <c r="E84" s="87">
        <v>0.15</v>
      </c>
      <c r="F84" s="87">
        <v>9.09</v>
      </c>
      <c r="G84" s="87">
        <v>1.2</v>
      </c>
      <c r="H84" s="87">
        <v>11.2</v>
      </c>
      <c r="I84" s="87">
        <v>10.08</v>
      </c>
      <c r="J84" s="87">
        <v>35.58</v>
      </c>
      <c r="K84" s="87">
        <v>3.09</v>
      </c>
      <c r="L84" s="87">
        <v>0.24</v>
      </c>
      <c r="M84" s="87">
        <v>0.05</v>
      </c>
      <c r="N84" s="87">
        <v>0</v>
      </c>
      <c r="O84" s="87">
        <v>0.25</v>
      </c>
      <c r="P84" s="87">
        <v>1.42</v>
      </c>
      <c r="Q84" s="87">
        <v>8.4700000000000006</v>
      </c>
      <c r="R84" s="87">
        <v>0.09</v>
      </c>
      <c r="S84" s="88">
        <v>0.45</v>
      </c>
      <c r="T84" s="88">
        <v>9.11</v>
      </c>
      <c r="U84" s="88">
        <v>0.76</v>
      </c>
      <c r="V84" s="88">
        <v>11.27</v>
      </c>
      <c r="W84" s="88">
        <v>0.48</v>
      </c>
      <c r="X84" s="88">
        <v>0.26</v>
      </c>
      <c r="Y84" s="88">
        <v>3.92</v>
      </c>
      <c r="Z84" s="87">
        <v>0.3</v>
      </c>
      <c r="AA84" s="87">
        <v>0</v>
      </c>
      <c r="AB84" s="87">
        <v>0</v>
      </c>
      <c r="AC84" s="87">
        <v>0.96</v>
      </c>
      <c r="AD84" s="87">
        <v>3</v>
      </c>
      <c r="AE84" s="89">
        <v>2</v>
      </c>
      <c r="AF84" s="87">
        <v>4.5</v>
      </c>
      <c r="AG84" s="87">
        <v>3.24</v>
      </c>
      <c r="AH84" s="87">
        <v>8.41</v>
      </c>
      <c r="AI84" s="87">
        <v>0</v>
      </c>
      <c r="AJ84" s="87">
        <v>14</v>
      </c>
      <c r="AK84" s="87">
        <v>9.06</v>
      </c>
      <c r="AL84" s="87">
        <v>5.0999999999999996</v>
      </c>
      <c r="AM84" s="87">
        <v>15.51</v>
      </c>
      <c r="AN84" s="87">
        <v>0.04</v>
      </c>
      <c r="AO84" s="87">
        <v>10.93</v>
      </c>
      <c r="AP84" s="87">
        <v>31.81</v>
      </c>
      <c r="AQ84" s="87">
        <v>1.1499999999999999</v>
      </c>
      <c r="AR84" s="87">
        <v>1.44</v>
      </c>
      <c r="AS84" s="87">
        <v>0.78</v>
      </c>
      <c r="AT84" s="89">
        <v>1.98</v>
      </c>
      <c r="AU84" s="87">
        <v>10.4</v>
      </c>
      <c r="AV84" s="87">
        <v>4.28</v>
      </c>
      <c r="AW84" s="87">
        <v>1.52</v>
      </c>
      <c r="AX84" s="87">
        <v>5.59</v>
      </c>
      <c r="AY84" s="87">
        <v>0.11</v>
      </c>
      <c r="AZ84" s="87">
        <v>10.050000000000001</v>
      </c>
      <c r="BA84" s="87">
        <v>0.55000000000000004</v>
      </c>
      <c r="BB84" s="87">
        <v>6.27</v>
      </c>
      <c r="BC84" s="87">
        <v>1.56</v>
      </c>
      <c r="BD84" s="87">
        <v>7.12</v>
      </c>
      <c r="BE84" s="88">
        <v>0.03</v>
      </c>
      <c r="BF84" s="88">
        <v>4.5599999999999996</v>
      </c>
      <c r="BG84" s="88">
        <v>0.27</v>
      </c>
      <c r="BH84" s="88">
        <v>2.4</v>
      </c>
      <c r="BI84" s="88">
        <v>20.440000000000001</v>
      </c>
      <c r="BJ84" s="88">
        <v>1.3</v>
      </c>
      <c r="BK84" s="88">
        <v>15.23</v>
      </c>
      <c r="BL84" s="87">
        <v>1.79</v>
      </c>
      <c r="BM84" s="87">
        <v>1.03</v>
      </c>
      <c r="BN84" s="87">
        <v>2.1</v>
      </c>
      <c r="BO84" s="87">
        <v>14.25</v>
      </c>
      <c r="BP84" s="87">
        <v>0</v>
      </c>
      <c r="BQ84" s="26">
        <f t="shared" si="12"/>
        <v>332.22</v>
      </c>
      <c r="BR84" s="90"/>
      <c r="BS84" s="90"/>
    </row>
    <row r="85" spans="1:71" ht="15.75" customHeight="1">
      <c r="A85" s="84">
        <v>18</v>
      </c>
      <c r="B85" s="91" t="s">
        <v>188</v>
      </c>
      <c r="C85" s="74" t="s">
        <v>75</v>
      </c>
      <c r="D85" s="22" t="s">
        <v>175</v>
      </c>
      <c r="E85" s="87">
        <v>2.41</v>
      </c>
      <c r="F85" s="87">
        <v>65.44</v>
      </c>
      <c r="G85" s="87">
        <v>7.96</v>
      </c>
      <c r="H85" s="87">
        <v>39.14</v>
      </c>
      <c r="I85" s="87">
        <v>19.27</v>
      </c>
      <c r="J85" s="87">
        <v>7.6</v>
      </c>
      <c r="K85" s="87">
        <v>12.84</v>
      </c>
      <c r="L85" s="87">
        <v>2.44</v>
      </c>
      <c r="M85" s="87">
        <v>9.9499999999999993</v>
      </c>
      <c r="N85" s="87">
        <v>7.37</v>
      </c>
      <c r="O85" s="87">
        <v>1.28</v>
      </c>
      <c r="P85" s="87">
        <v>9.5399999999999991</v>
      </c>
      <c r="Q85" s="87">
        <v>28.12</v>
      </c>
      <c r="R85" s="87">
        <v>9.15</v>
      </c>
      <c r="S85" s="88">
        <v>9.2899999999999991</v>
      </c>
      <c r="T85" s="88">
        <v>43.64</v>
      </c>
      <c r="U85" s="88">
        <v>8.77</v>
      </c>
      <c r="V85" s="88">
        <v>61.03</v>
      </c>
      <c r="W85" s="88">
        <v>13.66</v>
      </c>
      <c r="X85" s="88">
        <v>3.18</v>
      </c>
      <c r="Y85" s="88">
        <v>13.96</v>
      </c>
      <c r="Z85" s="87">
        <v>0.28999999999999998</v>
      </c>
      <c r="AA85" s="87">
        <v>16.14</v>
      </c>
      <c r="AB85" s="87">
        <v>22.35</v>
      </c>
      <c r="AC85" s="87">
        <v>12.91</v>
      </c>
      <c r="AD85" s="87">
        <v>19.670000000000002</v>
      </c>
      <c r="AE85" s="89">
        <v>23.38</v>
      </c>
      <c r="AF85" s="87">
        <v>49.48</v>
      </c>
      <c r="AG85" s="87">
        <v>10.87</v>
      </c>
      <c r="AH85" s="87">
        <v>5.41</v>
      </c>
      <c r="AI85" s="87">
        <v>1.95</v>
      </c>
      <c r="AJ85" s="87">
        <v>59.82</v>
      </c>
      <c r="AK85" s="87">
        <v>30.38</v>
      </c>
      <c r="AL85" s="87">
        <v>20.260000000000002</v>
      </c>
      <c r="AM85" s="87">
        <v>25.24</v>
      </c>
      <c r="AN85" s="87">
        <v>1.1599999999999999</v>
      </c>
      <c r="AO85" s="87">
        <v>26.64</v>
      </c>
      <c r="AP85" s="87">
        <v>71.11</v>
      </c>
      <c r="AQ85" s="87">
        <v>13.03</v>
      </c>
      <c r="AR85" s="87">
        <v>14.01</v>
      </c>
      <c r="AS85" s="87">
        <v>26.78</v>
      </c>
      <c r="AT85" s="89">
        <v>12.42</v>
      </c>
      <c r="AU85" s="87">
        <v>60.8</v>
      </c>
      <c r="AV85" s="87">
        <v>5.08</v>
      </c>
      <c r="AW85" s="87">
        <v>6.94</v>
      </c>
      <c r="AX85" s="87">
        <v>48.06</v>
      </c>
      <c r="AY85" s="87">
        <v>14.17</v>
      </c>
      <c r="AZ85" s="87">
        <v>75.569999999999993</v>
      </c>
      <c r="BA85" s="87">
        <v>43.14</v>
      </c>
      <c r="BB85" s="87">
        <v>15</v>
      </c>
      <c r="BC85" s="87">
        <v>6.3</v>
      </c>
      <c r="BD85" s="87">
        <v>18.73</v>
      </c>
      <c r="BE85" s="88">
        <v>0.25</v>
      </c>
      <c r="BF85" s="88">
        <v>12.54</v>
      </c>
      <c r="BG85" s="88">
        <v>11.18</v>
      </c>
      <c r="BH85" s="88">
        <v>23.44</v>
      </c>
      <c r="BI85" s="88">
        <v>48.67</v>
      </c>
      <c r="BJ85" s="88">
        <v>8.7899999999999991</v>
      </c>
      <c r="BK85" s="88">
        <v>39.26</v>
      </c>
      <c r="BL85" s="87">
        <v>17.510000000000002</v>
      </c>
      <c r="BM85" s="87">
        <v>22.95</v>
      </c>
      <c r="BN85" s="87">
        <v>9.18</v>
      </c>
      <c r="BO85" s="87">
        <v>10.199999999999999</v>
      </c>
      <c r="BP85" s="87">
        <v>8.83</v>
      </c>
      <c r="BQ85" s="26">
        <f t="shared" si="12"/>
        <v>1345.9300000000003</v>
      </c>
      <c r="BR85" s="90"/>
      <c r="BS85" s="90"/>
    </row>
    <row r="86" spans="1:71" ht="15.75" customHeight="1">
      <c r="A86" s="84">
        <v>19</v>
      </c>
      <c r="B86" s="91" t="s">
        <v>189</v>
      </c>
      <c r="C86" s="74" t="s">
        <v>75</v>
      </c>
      <c r="D86" s="22" t="s">
        <v>175</v>
      </c>
      <c r="E86" s="87">
        <v>0.01</v>
      </c>
      <c r="F86" s="87">
        <v>16.239999999999998</v>
      </c>
      <c r="G86" s="87">
        <v>1.41</v>
      </c>
      <c r="H86" s="87">
        <v>1.37</v>
      </c>
      <c r="I86" s="87">
        <v>1.17</v>
      </c>
      <c r="J86" s="87">
        <v>2.61</v>
      </c>
      <c r="K86" s="87">
        <v>2.42</v>
      </c>
      <c r="L86" s="87">
        <v>1.22</v>
      </c>
      <c r="M86" s="87">
        <v>0.26</v>
      </c>
      <c r="N86" s="87">
        <v>0.31</v>
      </c>
      <c r="O86" s="87">
        <v>0.18</v>
      </c>
      <c r="P86" s="87">
        <v>0.06</v>
      </c>
      <c r="Q86" s="87">
        <v>4.1399999999999997</v>
      </c>
      <c r="R86" s="87">
        <v>2.02</v>
      </c>
      <c r="S86" s="88">
        <v>2.0499999999999998</v>
      </c>
      <c r="T86" s="88">
        <v>3.01</v>
      </c>
      <c r="U86" s="88">
        <v>0.34</v>
      </c>
      <c r="V86" s="88">
        <v>7.58</v>
      </c>
      <c r="W86" s="88">
        <v>1.1499999999999999</v>
      </c>
      <c r="X86" s="88">
        <v>0.88</v>
      </c>
      <c r="Y86" s="88">
        <v>3.36</v>
      </c>
      <c r="Z86" s="87">
        <v>0.23</v>
      </c>
      <c r="AA86" s="87">
        <v>2.25</v>
      </c>
      <c r="AB86" s="87">
        <v>18.52</v>
      </c>
      <c r="AC86" s="87">
        <v>1.1299999999999999</v>
      </c>
      <c r="AD86" s="87">
        <v>2.9</v>
      </c>
      <c r="AE86" s="89">
        <v>0.72</v>
      </c>
      <c r="AF86" s="87">
        <v>4.04</v>
      </c>
      <c r="AG86" s="87">
        <v>2.35</v>
      </c>
      <c r="AH86" s="87">
        <v>3.02</v>
      </c>
      <c r="AI86" s="87">
        <v>0.35</v>
      </c>
      <c r="AJ86" s="87">
        <v>7.88</v>
      </c>
      <c r="AK86" s="87">
        <v>5.45</v>
      </c>
      <c r="AL86" s="87">
        <v>4</v>
      </c>
      <c r="AM86" s="87">
        <v>19.38</v>
      </c>
      <c r="AN86" s="87">
        <v>0.2</v>
      </c>
      <c r="AO86" s="87">
        <v>0.18</v>
      </c>
      <c r="AP86" s="87">
        <v>5.16</v>
      </c>
      <c r="AQ86" s="87">
        <v>1.28</v>
      </c>
      <c r="AR86" s="87">
        <v>7.42</v>
      </c>
      <c r="AS86" s="87">
        <v>2.5499999999999998</v>
      </c>
      <c r="AT86" s="89">
        <v>0.97</v>
      </c>
      <c r="AU86" s="87">
        <v>5.88</v>
      </c>
      <c r="AV86" s="87">
        <v>1.63</v>
      </c>
      <c r="AW86" s="87">
        <v>0.47</v>
      </c>
      <c r="AX86" s="87">
        <v>12.22</v>
      </c>
      <c r="AY86" s="87">
        <v>1.1299999999999999</v>
      </c>
      <c r="AZ86" s="87">
        <v>19.600000000000001</v>
      </c>
      <c r="BA86" s="87">
        <v>0.89</v>
      </c>
      <c r="BB86" s="87">
        <v>2.5099999999999998</v>
      </c>
      <c r="BC86" s="87">
        <v>0.24</v>
      </c>
      <c r="BD86" s="87">
        <v>2.74</v>
      </c>
      <c r="BE86" s="88">
        <v>7.0000000000000007E-2</v>
      </c>
      <c r="BF86" s="88">
        <v>3.63</v>
      </c>
      <c r="BG86" s="88">
        <v>2.79</v>
      </c>
      <c r="BH86" s="88">
        <v>1.72</v>
      </c>
      <c r="BI86" s="88">
        <v>16.850000000000001</v>
      </c>
      <c r="BJ86" s="88">
        <v>3.88</v>
      </c>
      <c r="BK86" s="88">
        <v>1.43</v>
      </c>
      <c r="BL86" s="87">
        <v>5.07</v>
      </c>
      <c r="BM86" s="87">
        <v>3.22</v>
      </c>
      <c r="BN86" s="87">
        <v>0.8</v>
      </c>
      <c r="BO86" s="87">
        <v>5.59</v>
      </c>
      <c r="BP86" s="87">
        <v>4.12</v>
      </c>
      <c r="BQ86" s="26">
        <f t="shared" si="12"/>
        <v>238.24999999999994</v>
      </c>
      <c r="BR86" s="90"/>
      <c r="BS86" s="90"/>
    </row>
    <row r="87" spans="1:71" ht="15.75" customHeight="1">
      <c r="A87" s="84">
        <v>20</v>
      </c>
      <c r="B87" s="91" t="s">
        <v>190</v>
      </c>
      <c r="C87" s="74" t="s">
        <v>75</v>
      </c>
      <c r="D87" s="22" t="s">
        <v>179</v>
      </c>
      <c r="E87" s="87">
        <v>0.28000000000000003</v>
      </c>
      <c r="F87" s="87">
        <v>21.89</v>
      </c>
      <c r="G87" s="87">
        <v>2</v>
      </c>
      <c r="H87" s="87">
        <v>21.4</v>
      </c>
      <c r="I87" s="87">
        <v>9.49</v>
      </c>
      <c r="J87" s="87">
        <v>1.38</v>
      </c>
      <c r="K87" s="87">
        <v>5.65</v>
      </c>
      <c r="L87" s="87">
        <v>4.88</v>
      </c>
      <c r="M87" s="87">
        <v>2</v>
      </c>
      <c r="N87" s="87">
        <v>4.82</v>
      </c>
      <c r="O87" s="87">
        <v>2.37</v>
      </c>
      <c r="P87" s="87">
        <v>3.8</v>
      </c>
      <c r="Q87" s="87">
        <v>4.72</v>
      </c>
      <c r="R87" s="87">
        <v>3.53</v>
      </c>
      <c r="S87" s="88">
        <v>4</v>
      </c>
      <c r="T87" s="88">
        <v>4.32</v>
      </c>
      <c r="U87" s="88">
        <v>1.28</v>
      </c>
      <c r="V87" s="88">
        <v>32.07</v>
      </c>
      <c r="W87" s="88">
        <v>21.28</v>
      </c>
      <c r="X87" s="88">
        <v>4.1100000000000003</v>
      </c>
      <c r="Y87" s="88">
        <v>4.63</v>
      </c>
      <c r="Z87" s="87">
        <v>0.21</v>
      </c>
      <c r="AA87" s="87">
        <v>2.82</v>
      </c>
      <c r="AB87" s="87">
        <v>12.77</v>
      </c>
      <c r="AC87" s="87">
        <v>4.3499999999999996</v>
      </c>
      <c r="AD87" s="87">
        <v>4.18</v>
      </c>
      <c r="AE87" s="89">
        <v>1.69</v>
      </c>
      <c r="AF87" s="87">
        <v>21.41</v>
      </c>
      <c r="AG87" s="87">
        <v>3.95</v>
      </c>
      <c r="AH87" s="87">
        <v>7.16</v>
      </c>
      <c r="AI87" s="87">
        <v>1.49</v>
      </c>
      <c r="AJ87" s="87">
        <v>13.18</v>
      </c>
      <c r="AK87" s="87">
        <v>5.57</v>
      </c>
      <c r="AL87" s="87">
        <v>49.33</v>
      </c>
      <c r="AM87" s="87">
        <v>13.16</v>
      </c>
      <c r="AN87" s="87">
        <v>0.8</v>
      </c>
      <c r="AO87" s="87">
        <v>12.35</v>
      </c>
      <c r="AP87" s="87">
        <v>20.39</v>
      </c>
      <c r="AQ87" s="87">
        <v>0.9</v>
      </c>
      <c r="AR87" s="87">
        <v>16.28</v>
      </c>
      <c r="AS87" s="87">
        <v>4.5</v>
      </c>
      <c r="AT87" s="89">
        <v>3.8</v>
      </c>
      <c r="AU87" s="87">
        <v>16.7</v>
      </c>
      <c r="AV87" s="87">
        <v>6.38</v>
      </c>
      <c r="AW87" s="87">
        <v>2.4300000000000002</v>
      </c>
      <c r="AX87" s="87">
        <v>18.809999999999999</v>
      </c>
      <c r="AY87" s="87">
        <v>2.4700000000000002</v>
      </c>
      <c r="AZ87" s="87">
        <v>50.86</v>
      </c>
      <c r="BA87" s="87">
        <v>5</v>
      </c>
      <c r="BB87" s="87">
        <v>6.61</v>
      </c>
      <c r="BC87" s="87">
        <v>3.22</v>
      </c>
      <c r="BD87" s="87">
        <v>9.43</v>
      </c>
      <c r="BE87" s="88">
        <v>0.22</v>
      </c>
      <c r="BF87" s="88">
        <v>19.18</v>
      </c>
      <c r="BG87" s="88">
        <v>8.69</v>
      </c>
      <c r="BH87" s="88">
        <v>12.71</v>
      </c>
      <c r="BI87" s="88">
        <v>39.68</v>
      </c>
      <c r="BJ87" s="88">
        <v>8.6</v>
      </c>
      <c r="BK87" s="88">
        <v>13.55</v>
      </c>
      <c r="BL87" s="87">
        <v>9.11</v>
      </c>
      <c r="BM87" s="87">
        <v>5.52</v>
      </c>
      <c r="BN87" s="87">
        <v>4.2300000000000004</v>
      </c>
      <c r="BO87" s="87">
        <v>11.66</v>
      </c>
      <c r="BP87" s="87">
        <v>21.21</v>
      </c>
      <c r="BQ87" s="26">
        <f t="shared" si="12"/>
        <v>636.46</v>
      </c>
      <c r="BR87" s="90"/>
      <c r="BS87" s="90"/>
    </row>
    <row r="88" spans="1:71" ht="15.75" customHeight="1">
      <c r="A88" s="84"/>
      <c r="B88" s="85" t="s">
        <v>191</v>
      </c>
      <c r="C88" s="16"/>
      <c r="D88" s="62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3"/>
      <c r="T88" s="43"/>
      <c r="U88" s="43"/>
      <c r="V88" s="43"/>
      <c r="W88" s="43"/>
      <c r="X88" s="43"/>
      <c r="Y88" s="43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3"/>
      <c r="BF88" s="43"/>
      <c r="BG88" s="43"/>
      <c r="BH88" s="43"/>
      <c r="BI88" s="43"/>
      <c r="BJ88" s="43"/>
      <c r="BK88" s="43"/>
      <c r="BL88" s="40"/>
      <c r="BM88" s="40"/>
      <c r="BN88" s="40"/>
      <c r="BO88" s="40"/>
      <c r="BP88" s="40"/>
      <c r="BQ88" s="26"/>
      <c r="BR88" s="47"/>
      <c r="BS88" s="47"/>
    </row>
    <row r="89" spans="1:71" ht="15.75" customHeight="1">
      <c r="A89" s="84">
        <v>21</v>
      </c>
      <c r="B89" s="86" t="s">
        <v>192</v>
      </c>
      <c r="C89" s="74" t="s">
        <v>75</v>
      </c>
      <c r="D89" s="22" t="s">
        <v>141</v>
      </c>
      <c r="E89" s="50">
        <f t="shared" ref="E89:BP89" si="13">E67+E68+E69</f>
        <v>27.93</v>
      </c>
      <c r="F89" s="50">
        <f t="shared" si="13"/>
        <v>176.9</v>
      </c>
      <c r="G89" s="50">
        <f t="shared" si="13"/>
        <v>111.22</v>
      </c>
      <c r="H89" s="50">
        <f t="shared" si="13"/>
        <v>173.74</v>
      </c>
      <c r="I89" s="50">
        <f t="shared" si="13"/>
        <v>27.02</v>
      </c>
      <c r="J89" s="50">
        <f t="shared" si="13"/>
        <v>80.27</v>
      </c>
      <c r="K89" s="50">
        <f t="shared" si="13"/>
        <v>125.94</v>
      </c>
      <c r="L89" s="50">
        <f t="shared" si="13"/>
        <v>38.729999999999997</v>
      </c>
      <c r="M89" s="50">
        <f t="shared" si="13"/>
        <v>50.019999999999996</v>
      </c>
      <c r="N89" s="50">
        <f t="shared" si="13"/>
        <v>42.74</v>
      </c>
      <c r="O89" s="50">
        <f t="shared" si="13"/>
        <v>11.24</v>
      </c>
      <c r="P89" s="50">
        <f t="shared" si="13"/>
        <v>47.38</v>
      </c>
      <c r="Q89" s="50">
        <f t="shared" si="13"/>
        <v>69.33</v>
      </c>
      <c r="R89" s="50">
        <f t="shared" si="13"/>
        <v>53.87</v>
      </c>
      <c r="S89" s="50">
        <f t="shared" si="13"/>
        <v>89.79</v>
      </c>
      <c r="T89" s="50">
        <f t="shared" si="13"/>
        <v>93.14</v>
      </c>
      <c r="U89" s="50">
        <f t="shared" si="13"/>
        <v>55.82</v>
      </c>
      <c r="V89" s="50">
        <f t="shared" si="13"/>
        <v>333.3</v>
      </c>
      <c r="W89" s="50">
        <f t="shared" si="13"/>
        <v>163.38999999999999</v>
      </c>
      <c r="X89" s="50">
        <f t="shared" si="13"/>
        <v>64.510000000000005</v>
      </c>
      <c r="Y89" s="50">
        <f t="shared" si="13"/>
        <v>175.24</v>
      </c>
      <c r="Z89" s="50">
        <f t="shared" si="13"/>
        <v>8.61</v>
      </c>
      <c r="AA89" s="50">
        <f t="shared" si="13"/>
        <v>54.669999999999995</v>
      </c>
      <c r="AB89" s="50">
        <f t="shared" si="13"/>
        <v>142.65</v>
      </c>
      <c r="AC89" s="50">
        <f t="shared" si="13"/>
        <v>35.299999999999997</v>
      </c>
      <c r="AD89" s="50">
        <f t="shared" si="13"/>
        <v>94.47</v>
      </c>
      <c r="AE89" s="50">
        <f t="shared" si="13"/>
        <v>395.22</v>
      </c>
      <c r="AF89" s="50">
        <f t="shared" si="13"/>
        <v>293.14</v>
      </c>
      <c r="AG89" s="50">
        <f t="shared" si="13"/>
        <v>70.12</v>
      </c>
      <c r="AH89" s="50">
        <f t="shared" si="13"/>
        <v>167.25</v>
      </c>
      <c r="AI89" s="50">
        <f t="shared" si="13"/>
        <v>32.07</v>
      </c>
      <c r="AJ89" s="50">
        <f t="shared" si="13"/>
        <v>35.159999999999997</v>
      </c>
      <c r="AK89" s="50">
        <f t="shared" si="13"/>
        <v>110.48</v>
      </c>
      <c r="AL89" s="50">
        <f t="shared" si="13"/>
        <v>175.73000000000002</v>
      </c>
      <c r="AM89" s="50">
        <f t="shared" si="13"/>
        <v>136.22999999999999</v>
      </c>
      <c r="AN89" s="50">
        <f t="shared" si="13"/>
        <v>15.53</v>
      </c>
      <c r="AO89" s="50">
        <f t="shared" si="13"/>
        <v>204.11</v>
      </c>
      <c r="AP89" s="50">
        <f t="shared" si="13"/>
        <v>97.259999999999991</v>
      </c>
      <c r="AQ89" s="50">
        <f t="shared" si="13"/>
        <v>208.58</v>
      </c>
      <c r="AR89" s="50">
        <f t="shared" si="13"/>
        <v>78.16</v>
      </c>
      <c r="AS89" s="50">
        <f t="shared" si="13"/>
        <v>306.14999999999998</v>
      </c>
      <c r="AT89" s="50">
        <f t="shared" si="13"/>
        <v>307.65999999999997</v>
      </c>
      <c r="AU89" s="50">
        <f t="shared" si="13"/>
        <v>322.77000000000004</v>
      </c>
      <c r="AV89" s="50">
        <f t="shared" si="13"/>
        <v>65.98</v>
      </c>
      <c r="AW89" s="50">
        <f t="shared" si="13"/>
        <v>36.200000000000003</v>
      </c>
      <c r="AX89" s="50">
        <f t="shared" si="13"/>
        <v>146.4</v>
      </c>
      <c r="AY89" s="50">
        <f t="shared" si="13"/>
        <v>86.8</v>
      </c>
      <c r="AZ89" s="50">
        <f t="shared" si="13"/>
        <v>211.38</v>
      </c>
      <c r="BA89" s="50">
        <f t="shared" si="13"/>
        <v>337.40999999999997</v>
      </c>
      <c r="BB89" s="50">
        <f t="shared" si="13"/>
        <v>71.75</v>
      </c>
      <c r="BC89" s="50">
        <f t="shared" si="13"/>
        <v>28.85</v>
      </c>
      <c r="BD89" s="50">
        <f t="shared" si="13"/>
        <v>55.33</v>
      </c>
      <c r="BE89" s="50">
        <f t="shared" si="13"/>
        <v>68.94</v>
      </c>
      <c r="BF89" s="50">
        <f t="shared" si="13"/>
        <v>312.77</v>
      </c>
      <c r="BG89" s="50">
        <f t="shared" si="13"/>
        <v>128.08000000000001</v>
      </c>
      <c r="BH89" s="50">
        <f t="shared" si="13"/>
        <v>26.04</v>
      </c>
      <c r="BI89" s="50">
        <f t="shared" si="13"/>
        <v>436.72</v>
      </c>
      <c r="BJ89" s="50">
        <f t="shared" si="13"/>
        <v>255.87</v>
      </c>
      <c r="BK89" s="50">
        <f t="shared" si="13"/>
        <v>239.43</v>
      </c>
      <c r="BL89" s="50">
        <f t="shared" si="13"/>
        <v>49.58</v>
      </c>
      <c r="BM89" s="50">
        <f t="shared" si="13"/>
        <v>109.89</v>
      </c>
      <c r="BN89" s="50">
        <f t="shared" si="13"/>
        <v>43</v>
      </c>
      <c r="BO89" s="50">
        <f t="shared" si="13"/>
        <v>114.67999999999999</v>
      </c>
      <c r="BP89" s="50">
        <f t="shared" si="13"/>
        <v>404</v>
      </c>
      <c r="BQ89" s="26">
        <f t="shared" ref="BQ89:BQ91" si="14">SUM(E89:BP89)</f>
        <v>8531.9399999999987</v>
      </c>
      <c r="BR89" s="52"/>
      <c r="BS89" s="52"/>
    </row>
    <row r="90" spans="1:71" ht="15.75" customHeight="1">
      <c r="A90" s="84">
        <v>22</v>
      </c>
      <c r="B90" s="86" t="s">
        <v>193</v>
      </c>
      <c r="C90" s="74" t="s">
        <v>75</v>
      </c>
      <c r="D90" s="22" t="s">
        <v>141</v>
      </c>
      <c r="E90" s="50">
        <f t="shared" ref="E90:BP90" si="15">E70+E71+E72</f>
        <v>3.81</v>
      </c>
      <c r="F90" s="50">
        <f t="shared" si="15"/>
        <v>38.74</v>
      </c>
      <c r="G90" s="50">
        <f t="shared" si="15"/>
        <v>2.4</v>
      </c>
      <c r="H90" s="50">
        <f t="shared" si="15"/>
        <v>22.61</v>
      </c>
      <c r="I90" s="50">
        <f t="shared" si="15"/>
        <v>41.2</v>
      </c>
      <c r="J90" s="50">
        <f t="shared" si="15"/>
        <v>8.3000000000000007</v>
      </c>
      <c r="K90" s="50">
        <f t="shared" si="15"/>
        <v>32.18</v>
      </c>
      <c r="L90" s="50">
        <f t="shared" si="15"/>
        <v>5.78</v>
      </c>
      <c r="M90" s="50">
        <f t="shared" si="15"/>
        <v>0.06</v>
      </c>
      <c r="N90" s="50">
        <f t="shared" si="15"/>
        <v>68.45</v>
      </c>
      <c r="O90" s="50">
        <f t="shared" si="15"/>
        <v>9.0299999999999994</v>
      </c>
      <c r="P90" s="50">
        <f t="shared" si="15"/>
        <v>2.11</v>
      </c>
      <c r="Q90" s="50">
        <f t="shared" si="15"/>
        <v>32.53</v>
      </c>
      <c r="R90" s="50">
        <f t="shared" si="15"/>
        <v>22.41</v>
      </c>
      <c r="S90" s="50">
        <f t="shared" si="15"/>
        <v>0</v>
      </c>
      <c r="T90" s="50">
        <f t="shared" si="15"/>
        <v>2.6</v>
      </c>
      <c r="U90" s="50">
        <f t="shared" si="15"/>
        <v>7.76</v>
      </c>
      <c r="V90" s="50">
        <f t="shared" si="15"/>
        <v>14.35</v>
      </c>
      <c r="W90" s="50">
        <f t="shared" si="15"/>
        <v>0.08</v>
      </c>
      <c r="X90" s="50">
        <f t="shared" si="15"/>
        <v>0.02</v>
      </c>
      <c r="Y90" s="50">
        <f t="shared" si="15"/>
        <v>43.42</v>
      </c>
      <c r="Z90" s="50">
        <f t="shared" si="15"/>
        <v>3.7199999999999998</v>
      </c>
      <c r="AA90" s="50">
        <f t="shared" si="15"/>
        <v>23.650000000000002</v>
      </c>
      <c r="AB90" s="50">
        <f t="shared" si="15"/>
        <v>48.35</v>
      </c>
      <c r="AC90" s="50">
        <f t="shared" si="15"/>
        <v>2.0299999999999998</v>
      </c>
      <c r="AD90" s="50">
        <f t="shared" si="15"/>
        <v>0.74</v>
      </c>
      <c r="AE90" s="50">
        <f t="shared" si="15"/>
        <v>6.3900000000000006</v>
      </c>
      <c r="AF90" s="50">
        <f t="shared" si="15"/>
        <v>44.7</v>
      </c>
      <c r="AG90" s="50">
        <f t="shared" si="15"/>
        <v>3.86</v>
      </c>
      <c r="AH90" s="50">
        <f t="shared" si="15"/>
        <v>7.0299999999999994</v>
      </c>
      <c r="AI90" s="50">
        <f t="shared" si="15"/>
        <v>2.0699999999999998</v>
      </c>
      <c r="AJ90" s="50">
        <f t="shared" si="15"/>
        <v>44.33</v>
      </c>
      <c r="AK90" s="50">
        <f t="shared" si="15"/>
        <v>47.599999999999994</v>
      </c>
      <c r="AL90" s="50">
        <f t="shared" si="15"/>
        <v>4.8</v>
      </c>
      <c r="AM90" s="50">
        <f t="shared" si="15"/>
        <v>45.83</v>
      </c>
      <c r="AN90" s="50">
        <f t="shared" si="15"/>
        <v>19.53</v>
      </c>
      <c r="AO90" s="50">
        <f t="shared" si="15"/>
        <v>5.19</v>
      </c>
      <c r="AP90" s="50">
        <f t="shared" si="15"/>
        <v>13.649999999999999</v>
      </c>
      <c r="AQ90" s="50">
        <f t="shared" si="15"/>
        <v>1.76</v>
      </c>
      <c r="AR90" s="50">
        <f t="shared" si="15"/>
        <v>6.51</v>
      </c>
      <c r="AS90" s="50">
        <f t="shared" si="15"/>
        <v>28.330000000000002</v>
      </c>
      <c r="AT90" s="50">
        <f t="shared" si="15"/>
        <v>22.57</v>
      </c>
      <c r="AU90" s="50">
        <f t="shared" si="15"/>
        <v>4.09</v>
      </c>
      <c r="AV90" s="50">
        <f t="shared" si="15"/>
        <v>3.48</v>
      </c>
      <c r="AW90" s="50">
        <f t="shared" si="15"/>
        <v>6.48</v>
      </c>
      <c r="AX90" s="50">
        <f t="shared" si="15"/>
        <v>4.71</v>
      </c>
      <c r="AY90" s="50">
        <f t="shared" si="15"/>
        <v>10.130000000000001</v>
      </c>
      <c r="AZ90" s="50">
        <f t="shared" si="15"/>
        <v>12.059999999999999</v>
      </c>
      <c r="BA90" s="50">
        <f t="shared" si="15"/>
        <v>27.68</v>
      </c>
      <c r="BB90" s="50">
        <f t="shared" si="15"/>
        <v>10.780000000000001</v>
      </c>
      <c r="BC90" s="50">
        <f t="shared" si="15"/>
        <v>10.96</v>
      </c>
      <c r="BD90" s="50">
        <f t="shared" si="15"/>
        <v>24.89</v>
      </c>
      <c r="BE90" s="50">
        <f t="shared" si="15"/>
        <v>20.05</v>
      </c>
      <c r="BF90" s="50">
        <f t="shared" si="15"/>
        <v>2</v>
      </c>
      <c r="BG90" s="50">
        <f t="shared" si="15"/>
        <v>14.45</v>
      </c>
      <c r="BH90" s="50">
        <f t="shared" si="15"/>
        <v>27.659999999999997</v>
      </c>
      <c r="BI90" s="50">
        <f t="shared" si="15"/>
        <v>16.829999999999998</v>
      </c>
      <c r="BJ90" s="50">
        <f t="shared" si="15"/>
        <v>4.46</v>
      </c>
      <c r="BK90" s="50">
        <f t="shared" si="15"/>
        <v>46.44</v>
      </c>
      <c r="BL90" s="50">
        <f t="shared" si="15"/>
        <v>3.45</v>
      </c>
      <c r="BM90" s="50">
        <f t="shared" si="15"/>
        <v>14.25</v>
      </c>
      <c r="BN90" s="50">
        <f t="shared" si="15"/>
        <v>10.18</v>
      </c>
      <c r="BO90" s="50">
        <f t="shared" si="15"/>
        <v>19.48</v>
      </c>
      <c r="BP90" s="50">
        <f t="shared" si="15"/>
        <v>17.45</v>
      </c>
      <c r="BQ90" s="26">
        <f t="shared" si="14"/>
        <v>1052.44</v>
      </c>
      <c r="BR90" s="52"/>
      <c r="BS90" s="52"/>
    </row>
    <row r="91" spans="1:71" ht="15.75" customHeight="1">
      <c r="A91" s="84">
        <v>23</v>
      </c>
      <c r="B91" s="86" t="s">
        <v>194</v>
      </c>
      <c r="C91" s="74" t="s">
        <v>75</v>
      </c>
      <c r="D91" s="22" t="s">
        <v>141</v>
      </c>
      <c r="E91" s="50">
        <f t="shared" ref="E91:BP91" si="16">SUM(E73:E76)</f>
        <v>94.98</v>
      </c>
      <c r="F91" s="50">
        <f t="shared" si="16"/>
        <v>1148.3800000000001</v>
      </c>
      <c r="G91" s="50">
        <f t="shared" si="16"/>
        <v>209.44</v>
      </c>
      <c r="H91" s="50">
        <f t="shared" si="16"/>
        <v>522.21</v>
      </c>
      <c r="I91" s="50">
        <f t="shared" si="16"/>
        <v>363.74000000000007</v>
      </c>
      <c r="J91" s="50">
        <f t="shared" si="16"/>
        <v>243.78000000000003</v>
      </c>
      <c r="K91" s="50">
        <f t="shared" si="16"/>
        <v>294.12</v>
      </c>
      <c r="L91" s="50">
        <f t="shared" si="16"/>
        <v>127.98</v>
      </c>
      <c r="M91" s="50">
        <f t="shared" si="16"/>
        <v>128.54999999999998</v>
      </c>
      <c r="N91" s="50">
        <f t="shared" si="16"/>
        <v>138.87</v>
      </c>
      <c r="O91" s="50">
        <f t="shared" si="16"/>
        <v>92.06</v>
      </c>
      <c r="P91" s="50">
        <f t="shared" si="16"/>
        <v>206.67999999999998</v>
      </c>
      <c r="Q91" s="50">
        <f t="shared" si="16"/>
        <v>379.46999999999997</v>
      </c>
      <c r="R91" s="50">
        <f t="shared" si="16"/>
        <v>184.85000000000002</v>
      </c>
      <c r="S91" s="50">
        <f t="shared" si="16"/>
        <v>143.93</v>
      </c>
      <c r="T91" s="50">
        <f t="shared" si="16"/>
        <v>366.09</v>
      </c>
      <c r="U91" s="50">
        <f t="shared" si="16"/>
        <v>278.70999999999998</v>
      </c>
      <c r="V91" s="50">
        <f t="shared" si="16"/>
        <v>799.53</v>
      </c>
      <c r="W91" s="50">
        <f t="shared" si="16"/>
        <v>457.01</v>
      </c>
      <c r="X91" s="50">
        <f t="shared" si="16"/>
        <v>209.28</v>
      </c>
      <c r="Y91" s="50">
        <f t="shared" si="16"/>
        <v>317.25</v>
      </c>
      <c r="Z91" s="50">
        <f t="shared" si="16"/>
        <v>103.03999999999999</v>
      </c>
      <c r="AA91" s="50">
        <f t="shared" si="16"/>
        <v>235.59</v>
      </c>
      <c r="AB91" s="50">
        <f t="shared" si="16"/>
        <v>412.59000000000003</v>
      </c>
      <c r="AC91" s="50">
        <f t="shared" si="16"/>
        <v>215.01999999999998</v>
      </c>
      <c r="AD91" s="50">
        <f t="shared" si="16"/>
        <v>297.43</v>
      </c>
      <c r="AE91" s="50">
        <f t="shared" si="16"/>
        <v>555.87</v>
      </c>
      <c r="AF91" s="50">
        <f t="shared" si="16"/>
        <v>1588.75</v>
      </c>
      <c r="AG91" s="50">
        <f t="shared" si="16"/>
        <v>226.75</v>
      </c>
      <c r="AH91" s="50">
        <f t="shared" si="16"/>
        <v>399.98</v>
      </c>
      <c r="AI91" s="50">
        <f t="shared" si="16"/>
        <v>126.33</v>
      </c>
      <c r="AJ91" s="50">
        <f t="shared" si="16"/>
        <v>474.34999999999997</v>
      </c>
      <c r="AK91" s="50">
        <f t="shared" si="16"/>
        <v>465.23999999999995</v>
      </c>
      <c r="AL91" s="50">
        <f t="shared" si="16"/>
        <v>374.74</v>
      </c>
      <c r="AM91" s="50">
        <f t="shared" si="16"/>
        <v>458.05</v>
      </c>
      <c r="AN91" s="50">
        <f t="shared" si="16"/>
        <v>73.13</v>
      </c>
      <c r="AO91" s="50">
        <f t="shared" si="16"/>
        <v>417.53</v>
      </c>
      <c r="AP91" s="50">
        <f t="shared" si="16"/>
        <v>803</v>
      </c>
      <c r="AQ91" s="50">
        <f t="shared" si="16"/>
        <v>171.77</v>
      </c>
      <c r="AR91" s="50">
        <f t="shared" si="16"/>
        <v>355.97</v>
      </c>
      <c r="AS91" s="50">
        <f t="shared" si="16"/>
        <v>288.41999999999996</v>
      </c>
      <c r="AT91" s="50">
        <f t="shared" si="16"/>
        <v>479.24</v>
      </c>
      <c r="AU91" s="50">
        <f t="shared" si="16"/>
        <v>468.91</v>
      </c>
      <c r="AV91" s="50">
        <f t="shared" si="16"/>
        <v>124.06</v>
      </c>
      <c r="AW91" s="50">
        <f t="shared" si="16"/>
        <v>227.21999999999997</v>
      </c>
      <c r="AX91" s="50">
        <f t="shared" si="16"/>
        <v>445.62</v>
      </c>
      <c r="AY91" s="50">
        <f t="shared" si="16"/>
        <v>178.85</v>
      </c>
      <c r="AZ91" s="50">
        <f t="shared" si="16"/>
        <v>709.47</v>
      </c>
      <c r="BA91" s="50">
        <f t="shared" si="16"/>
        <v>450.64000000000004</v>
      </c>
      <c r="BB91" s="50">
        <f t="shared" si="16"/>
        <v>267.70000000000005</v>
      </c>
      <c r="BC91" s="50">
        <f t="shared" si="16"/>
        <v>141.61000000000001</v>
      </c>
      <c r="BD91" s="50">
        <f t="shared" si="16"/>
        <v>271.64999999999998</v>
      </c>
      <c r="BE91" s="50">
        <f t="shared" si="16"/>
        <v>285.88</v>
      </c>
      <c r="BF91" s="50">
        <f t="shared" si="16"/>
        <v>285.08999999999997</v>
      </c>
      <c r="BG91" s="50">
        <f t="shared" si="16"/>
        <v>254.81</v>
      </c>
      <c r="BH91" s="50">
        <f t="shared" si="16"/>
        <v>402.70999999999992</v>
      </c>
      <c r="BI91" s="50">
        <f t="shared" si="16"/>
        <v>571.09</v>
      </c>
      <c r="BJ91" s="50">
        <f t="shared" si="16"/>
        <v>322.49</v>
      </c>
      <c r="BK91" s="50">
        <f t="shared" si="16"/>
        <v>694.82</v>
      </c>
      <c r="BL91" s="50">
        <f t="shared" si="16"/>
        <v>418.51000000000005</v>
      </c>
      <c r="BM91" s="50">
        <f t="shared" si="16"/>
        <v>327.17</v>
      </c>
      <c r="BN91" s="50">
        <f t="shared" si="16"/>
        <v>197.65999999999997</v>
      </c>
      <c r="BO91" s="50">
        <f t="shared" si="16"/>
        <v>338.35</v>
      </c>
      <c r="BP91" s="50">
        <f t="shared" si="16"/>
        <v>355.95499999999998</v>
      </c>
      <c r="BQ91" s="26">
        <f t="shared" si="14"/>
        <v>22969.965</v>
      </c>
      <c r="BR91" s="52"/>
      <c r="BS91" s="52"/>
    </row>
    <row r="92" spans="1:71" ht="15.75" customHeight="1">
      <c r="A92" s="84"/>
      <c r="B92" s="85" t="s">
        <v>195</v>
      </c>
      <c r="C92" s="16"/>
      <c r="D92" s="62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1"/>
      <c r="T92" s="51"/>
      <c r="U92" s="51"/>
      <c r="V92" s="51"/>
      <c r="W92" s="51"/>
      <c r="X92" s="51"/>
      <c r="Y92" s="51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1"/>
      <c r="BF92" s="51"/>
      <c r="BG92" s="51"/>
      <c r="BH92" s="51"/>
      <c r="BI92" s="51"/>
      <c r="BJ92" s="51"/>
      <c r="BK92" s="51"/>
      <c r="BL92" s="50"/>
      <c r="BM92" s="50"/>
      <c r="BN92" s="50"/>
      <c r="BO92" s="50"/>
      <c r="BP92" s="50"/>
      <c r="BQ92" s="26"/>
      <c r="BR92" s="52"/>
      <c r="BS92" s="52"/>
    </row>
    <row r="93" spans="1:71" ht="15.75" customHeight="1">
      <c r="A93" s="84">
        <v>24</v>
      </c>
      <c r="B93" s="86" t="s">
        <v>196</v>
      </c>
      <c r="C93" s="74" t="s">
        <v>75</v>
      </c>
      <c r="D93" s="22" t="s">
        <v>197</v>
      </c>
      <c r="E93" s="50">
        <v>7.47</v>
      </c>
      <c r="F93" s="50">
        <v>206.47499999999999</v>
      </c>
      <c r="G93" s="50">
        <v>48.884999999999998</v>
      </c>
      <c r="H93" s="50">
        <v>170.935</v>
      </c>
      <c r="I93" s="50">
        <v>38.08</v>
      </c>
      <c r="J93" s="50">
        <v>37.380000000000003</v>
      </c>
      <c r="K93" s="50">
        <v>71.305000000000007</v>
      </c>
      <c r="L93" s="50">
        <v>62.255000000000003</v>
      </c>
      <c r="M93" s="50">
        <v>79.900000000000006</v>
      </c>
      <c r="N93" s="50">
        <v>96.894999999999996</v>
      </c>
      <c r="O93" s="50">
        <v>64.734999999999999</v>
      </c>
      <c r="P93" s="50">
        <v>127.85</v>
      </c>
      <c r="Q93" s="50">
        <v>49.354999999999997</v>
      </c>
      <c r="R93" s="50">
        <v>41.884999999999998</v>
      </c>
      <c r="S93" s="51">
        <v>115.43</v>
      </c>
      <c r="T93" s="51">
        <v>74.534999999999997</v>
      </c>
      <c r="U93" s="51">
        <v>52.244999999999997</v>
      </c>
      <c r="V93" s="51">
        <v>194.35</v>
      </c>
      <c r="W93" s="51">
        <v>386.29500000000002</v>
      </c>
      <c r="X93" s="51">
        <v>84.334999999999994</v>
      </c>
      <c r="Y93" s="51">
        <v>6.79</v>
      </c>
      <c r="Z93" s="50">
        <v>48.604999999999997</v>
      </c>
      <c r="AA93" s="50">
        <v>35.19</v>
      </c>
      <c r="AB93" s="50">
        <v>66</v>
      </c>
      <c r="AC93" s="76">
        <v>53.6</v>
      </c>
      <c r="AD93" s="50">
        <v>58.895000000000003</v>
      </c>
      <c r="AE93" s="50">
        <v>66.305000000000007</v>
      </c>
      <c r="AF93" s="50">
        <v>740.55499999999995</v>
      </c>
      <c r="AG93" s="50">
        <v>50.64</v>
      </c>
      <c r="AH93" s="50">
        <v>86.73</v>
      </c>
      <c r="AI93" s="50">
        <v>42.195</v>
      </c>
      <c r="AJ93" s="50">
        <v>23.704999999999998</v>
      </c>
      <c r="AK93" s="50">
        <v>108.25</v>
      </c>
      <c r="AL93" s="50">
        <v>364.64499999999998</v>
      </c>
      <c r="AM93" s="50">
        <v>99.1</v>
      </c>
      <c r="AN93" s="50">
        <v>31.785</v>
      </c>
      <c r="AO93" s="50">
        <v>225.90799999999999</v>
      </c>
      <c r="AP93" s="50">
        <v>150.07</v>
      </c>
      <c r="AQ93" s="50">
        <v>84.113</v>
      </c>
      <c r="AR93" s="50">
        <v>157.17500000000001</v>
      </c>
      <c r="AS93" s="50">
        <v>39.935000000000002</v>
      </c>
      <c r="AT93" s="50">
        <v>30.13</v>
      </c>
      <c r="AU93" s="50">
        <v>92.534999999999997</v>
      </c>
      <c r="AV93" s="50">
        <v>36.840000000000003</v>
      </c>
      <c r="AW93" s="50">
        <v>65.75</v>
      </c>
      <c r="AX93" s="50">
        <v>173.41</v>
      </c>
      <c r="AY93" s="50">
        <v>15.765000000000001</v>
      </c>
      <c r="AZ93" s="50">
        <v>109.23</v>
      </c>
      <c r="BA93" s="50">
        <v>148.745</v>
      </c>
      <c r="BB93" s="50">
        <v>138.875</v>
      </c>
      <c r="BC93" s="50">
        <v>71.47</v>
      </c>
      <c r="BD93" s="50">
        <v>65.295000000000002</v>
      </c>
      <c r="BE93" s="51">
        <v>95.094999999999999</v>
      </c>
      <c r="BF93" s="51">
        <v>68.296000000000006</v>
      </c>
      <c r="BG93" s="51">
        <v>132.22499999999999</v>
      </c>
      <c r="BH93" s="51">
        <v>93.68</v>
      </c>
      <c r="BI93" s="51">
        <v>240.715</v>
      </c>
      <c r="BJ93" s="51">
        <v>281.19</v>
      </c>
      <c r="BK93" s="51">
        <v>47.445</v>
      </c>
      <c r="BL93" s="50">
        <v>52.045000000000002</v>
      </c>
      <c r="BM93" s="50">
        <v>63.725000000000001</v>
      </c>
      <c r="BN93" s="50">
        <v>95.28</v>
      </c>
      <c r="BO93" s="50">
        <v>80.584999999999994</v>
      </c>
      <c r="BP93" s="50">
        <v>231.97499999999999</v>
      </c>
      <c r="BQ93" s="26">
        <f t="shared" ref="BQ93:BQ97" si="17">SUM(E93:BP93)</f>
        <v>6981.0870000000014</v>
      </c>
      <c r="BR93" s="52"/>
      <c r="BS93" s="52"/>
    </row>
    <row r="94" spans="1:71" ht="15.75" customHeight="1">
      <c r="A94" s="84">
        <v>25</v>
      </c>
      <c r="B94" s="86" t="s">
        <v>198</v>
      </c>
      <c r="C94" s="74" t="s">
        <v>75</v>
      </c>
      <c r="D94" s="22" t="s">
        <v>199</v>
      </c>
      <c r="E94" s="50">
        <v>0</v>
      </c>
      <c r="F94" s="50">
        <v>11.96</v>
      </c>
      <c r="G94" s="50">
        <v>0</v>
      </c>
      <c r="H94" s="50">
        <v>2.85</v>
      </c>
      <c r="I94" s="50">
        <v>1.6850000000000001</v>
      </c>
      <c r="J94" s="50">
        <v>0.625</v>
      </c>
      <c r="K94" s="50">
        <v>4.16</v>
      </c>
      <c r="L94" s="50">
        <v>0.49</v>
      </c>
      <c r="M94" s="50">
        <v>0</v>
      </c>
      <c r="N94" s="50">
        <v>0.20499999999999999</v>
      </c>
      <c r="O94" s="50">
        <v>1.0549999999999999</v>
      </c>
      <c r="P94" s="50">
        <v>11.08</v>
      </c>
      <c r="Q94" s="50">
        <v>11.4</v>
      </c>
      <c r="R94" s="50">
        <v>3.915</v>
      </c>
      <c r="S94" s="51">
        <v>9.8849999999999998</v>
      </c>
      <c r="T94" s="51">
        <v>9.19</v>
      </c>
      <c r="U94" s="51">
        <v>3.4350000000000001</v>
      </c>
      <c r="V94" s="51">
        <v>2.83</v>
      </c>
      <c r="W94" s="51">
        <v>21.36</v>
      </c>
      <c r="X94" s="51">
        <v>8.23</v>
      </c>
      <c r="Y94" s="51">
        <v>6.3150000000000004</v>
      </c>
      <c r="Z94" s="50">
        <v>1.36</v>
      </c>
      <c r="AA94" s="50">
        <v>3.81</v>
      </c>
      <c r="AB94" s="50">
        <v>3.49</v>
      </c>
      <c r="AC94" s="76">
        <v>4.93</v>
      </c>
      <c r="AD94" s="50">
        <v>0</v>
      </c>
      <c r="AE94" s="50">
        <v>5.55</v>
      </c>
      <c r="AF94" s="50">
        <v>11.135</v>
      </c>
      <c r="AG94" s="50">
        <v>5.17</v>
      </c>
      <c r="AH94" s="50">
        <v>17.105</v>
      </c>
      <c r="AI94" s="50">
        <v>2.27</v>
      </c>
      <c r="AJ94" s="50">
        <v>24.094999999999999</v>
      </c>
      <c r="AK94" s="50">
        <v>5.18</v>
      </c>
      <c r="AL94" s="50">
        <v>3.07</v>
      </c>
      <c r="AM94" s="50">
        <v>31.03</v>
      </c>
      <c r="AN94" s="50">
        <v>8.4</v>
      </c>
      <c r="AO94" s="50">
        <v>4.7149999999999999</v>
      </c>
      <c r="AP94" s="50">
        <v>4.74</v>
      </c>
      <c r="AQ94" s="50">
        <v>1.355</v>
      </c>
      <c r="AR94" s="50">
        <v>24.265000000000001</v>
      </c>
      <c r="AS94" s="50">
        <v>0.51500000000000001</v>
      </c>
      <c r="AT94" s="50">
        <v>0.18</v>
      </c>
      <c r="AU94" s="50">
        <v>0</v>
      </c>
      <c r="AV94" s="50">
        <v>1.22</v>
      </c>
      <c r="AW94" s="50">
        <v>2.9750000000000001</v>
      </c>
      <c r="AX94" s="50">
        <v>1.73</v>
      </c>
      <c r="AY94" s="50">
        <v>3.3050000000000002</v>
      </c>
      <c r="AZ94" s="50">
        <v>34.524999999999999</v>
      </c>
      <c r="BA94" s="50">
        <v>4.41</v>
      </c>
      <c r="BB94" s="50">
        <v>0.23499999999999999</v>
      </c>
      <c r="BC94" s="50">
        <v>3.59</v>
      </c>
      <c r="BD94" s="50">
        <v>6.6550000000000002</v>
      </c>
      <c r="BE94" s="51">
        <v>9.2949999999999999</v>
      </c>
      <c r="BF94" s="51">
        <v>5.47</v>
      </c>
      <c r="BG94" s="51">
        <v>0</v>
      </c>
      <c r="BH94" s="51">
        <v>17.68</v>
      </c>
      <c r="BI94" s="51">
        <v>9.69</v>
      </c>
      <c r="BJ94" s="51">
        <v>0</v>
      </c>
      <c r="BK94" s="51">
        <v>0.96</v>
      </c>
      <c r="BL94" s="50">
        <v>11.68</v>
      </c>
      <c r="BM94" s="50">
        <v>1.64</v>
      </c>
      <c r="BN94" s="50">
        <v>3.0550000000000002</v>
      </c>
      <c r="BO94" s="50">
        <v>0.875</v>
      </c>
      <c r="BP94" s="50">
        <v>0.46500000000000002</v>
      </c>
      <c r="BQ94" s="26">
        <f t="shared" si="17"/>
        <v>392.49</v>
      </c>
      <c r="BR94" s="52"/>
      <c r="BS94" s="52"/>
    </row>
    <row r="95" spans="1:71" ht="15.75" customHeight="1">
      <c r="A95" s="84">
        <v>26</v>
      </c>
      <c r="B95" s="86" t="s">
        <v>200</v>
      </c>
      <c r="C95" s="74" t="s">
        <v>75</v>
      </c>
      <c r="D95" s="22" t="s">
        <v>197</v>
      </c>
      <c r="E95" s="50">
        <v>7.47</v>
      </c>
      <c r="F95" s="50">
        <v>194.5</v>
      </c>
      <c r="G95" s="50">
        <v>46.015000000000001</v>
      </c>
      <c r="H95" s="50">
        <v>151.57</v>
      </c>
      <c r="I95" s="50">
        <v>25.2</v>
      </c>
      <c r="J95" s="50">
        <v>36.450000000000003</v>
      </c>
      <c r="K95" s="50">
        <v>42.18</v>
      </c>
      <c r="L95" s="50">
        <v>59.005000000000003</v>
      </c>
      <c r="M95" s="50">
        <v>75.87</v>
      </c>
      <c r="N95" s="50">
        <v>77.394999999999996</v>
      </c>
      <c r="O95" s="50">
        <v>46.465000000000003</v>
      </c>
      <c r="P95" s="50">
        <v>122.43</v>
      </c>
      <c r="Q95" s="50">
        <v>48.774999999999999</v>
      </c>
      <c r="R95" s="50">
        <v>30.5</v>
      </c>
      <c r="S95" s="51">
        <v>69</v>
      </c>
      <c r="T95" s="51">
        <v>58.52</v>
      </c>
      <c r="U95" s="51">
        <v>43.4</v>
      </c>
      <c r="V95" s="51">
        <v>186.93</v>
      </c>
      <c r="W95" s="51">
        <v>338.65</v>
      </c>
      <c r="X95" s="51">
        <v>29.285</v>
      </c>
      <c r="Y95" s="51">
        <v>2.81</v>
      </c>
      <c r="Z95" s="50">
        <v>22.95</v>
      </c>
      <c r="AA95" s="50">
        <v>29.26</v>
      </c>
      <c r="AB95" s="50">
        <v>66</v>
      </c>
      <c r="AC95" s="76">
        <v>50.13</v>
      </c>
      <c r="AD95" s="50">
        <v>58.895000000000003</v>
      </c>
      <c r="AE95" s="50">
        <v>62.994999999999997</v>
      </c>
      <c r="AF95" s="50">
        <v>682.63</v>
      </c>
      <c r="AG95" s="50">
        <v>39</v>
      </c>
      <c r="AH95" s="50">
        <v>78.400000000000006</v>
      </c>
      <c r="AI95" s="50">
        <v>36.380000000000003</v>
      </c>
      <c r="AJ95" s="50">
        <v>0</v>
      </c>
      <c r="AK95" s="50">
        <v>100.375</v>
      </c>
      <c r="AL95" s="50">
        <v>339.36500000000001</v>
      </c>
      <c r="AM95" s="50">
        <v>70.599999999999994</v>
      </c>
      <c r="AN95" s="50">
        <v>18.5</v>
      </c>
      <c r="AO95" s="50">
        <v>207.03</v>
      </c>
      <c r="AP95" s="50">
        <v>137.33000000000001</v>
      </c>
      <c r="AQ95" s="50">
        <v>82.995000000000005</v>
      </c>
      <c r="AR95" s="50">
        <v>98.39</v>
      </c>
      <c r="AS95" s="50">
        <v>22.7</v>
      </c>
      <c r="AT95" s="50">
        <v>28.295000000000002</v>
      </c>
      <c r="AU95" s="50">
        <v>77.444999999999993</v>
      </c>
      <c r="AV95" s="50">
        <v>30.43</v>
      </c>
      <c r="AW95" s="50">
        <v>57.984999999999999</v>
      </c>
      <c r="AX95" s="50">
        <v>152.61500000000001</v>
      </c>
      <c r="AY95" s="50">
        <v>15.01</v>
      </c>
      <c r="AZ95" s="50">
        <v>90.18</v>
      </c>
      <c r="BA95" s="50">
        <v>147.85499999999999</v>
      </c>
      <c r="BB95" s="50">
        <v>137.69999999999999</v>
      </c>
      <c r="BC95" s="50">
        <v>67.8</v>
      </c>
      <c r="BD95" s="50">
        <v>51.575000000000003</v>
      </c>
      <c r="BE95" s="51">
        <v>88.864999999999995</v>
      </c>
      <c r="BF95" s="51">
        <v>64.864999999999995</v>
      </c>
      <c r="BG95" s="51">
        <v>120.955</v>
      </c>
      <c r="BH95" s="51">
        <v>78.92</v>
      </c>
      <c r="BI95" s="51">
        <v>230.61500000000001</v>
      </c>
      <c r="BJ95" s="51">
        <v>273.80500000000001</v>
      </c>
      <c r="BK95" s="51">
        <v>45.905000000000001</v>
      </c>
      <c r="BL95" s="50">
        <v>49.365000000000002</v>
      </c>
      <c r="BM95" s="50">
        <v>56.335000000000001</v>
      </c>
      <c r="BN95" s="50">
        <v>82.584999999999994</v>
      </c>
      <c r="BO95" s="50">
        <v>70.28</v>
      </c>
      <c r="BP95" s="50">
        <v>231.5</v>
      </c>
      <c r="BQ95" s="26">
        <f t="shared" si="17"/>
        <v>6147.2299999999987</v>
      </c>
      <c r="BR95" s="52"/>
      <c r="BS95" s="52"/>
    </row>
    <row r="96" spans="1:71" ht="15.75" customHeight="1">
      <c r="A96" s="84">
        <v>27</v>
      </c>
      <c r="B96" s="91" t="s">
        <v>201</v>
      </c>
      <c r="C96" s="49" t="s">
        <v>202</v>
      </c>
      <c r="D96" s="22" t="s">
        <v>203</v>
      </c>
      <c r="E96" s="50">
        <v>11.205</v>
      </c>
      <c r="F96" s="50">
        <v>297.17225000000002</v>
      </c>
      <c r="G96" s="50">
        <v>72.003500000000003</v>
      </c>
      <c r="H96" s="50">
        <v>252.63499999999999</v>
      </c>
      <c r="I96" s="50">
        <v>43.236499999999999</v>
      </c>
      <c r="J96" s="50">
        <v>55.1</v>
      </c>
      <c r="K96" s="50">
        <v>77.738</v>
      </c>
      <c r="L96" s="50">
        <v>89.820999999999998</v>
      </c>
      <c r="M96" s="50">
        <v>115.84699999999999</v>
      </c>
      <c r="N96" s="50">
        <v>129.58150000000001</v>
      </c>
      <c r="O96" s="50">
        <v>77.005499999999998</v>
      </c>
      <c r="P96" s="50">
        <v>193.08</v>
      </c>
      <c r="Q96" s="50">
        <v>73.509500000000003</v>
      </c>
      <c r="R96" s="50">
        <v>51.533999999999992</v>
      </c>
      <c r="S96" s="51">
        <v>129.11199999999999</v>
      </c>
      <c r="T96" s="51">
        <v>94.186000000000007</v>
      </c>
      <c r="U96" s="51">
        <v>70.538499999999999</v>
      </c>
      <c r="V96" s="51">
        <v>286.52</v>
      </c>
      <c r="W96" s="51">
        <v>527.58950000000004</v>
      </c>
      <c r="X96" s="51">
        <v>77.963499999999996</v>
      </c>
      <c r="Y96" s="51">
        <v>6.1115000000000004</v>
      </c>
      <c r="Z96" s="50">
        <v>48.734999999999999</v>
      </c>
      <c r="AA96" s="50">
        <v>46.311999999999998</v>
      </c>
      <c r="AB96" s="50">
        <v>99</v>
      </c>
      <c r="AC96" s="76">
        <v>79.468999999999994</v>
      </c>
      <c r="AD96" s="50">
        <v>88.342500000000001</v>
      </c>
      <c r="AE96" s="50">
        <v>100.19</v>
      </c>
      <c r="AF96" s="50">
        <v>1073.9425000000001</v>
      </c>
      <c r="AG96" s="50">
        <v>64.286249999999995</v>
      </c>
      <c r="AH96" s="50">
        <v>120.96</v>
      </c>
      <c r="AI96" s="50">
        <v>63.847999999999999</v>
      </c>
      <c r="AJ96" s="50">
        <v>12.993499999999999</v>
      </c>
      <c r="AK96" s="50">
        <v>160.05324999999999</v>
      </c>
      <c r="AL96" s="50">
        <v>525.66600000000005</v>
      </c>
      <c r="AM96" s="50">
        <v>120</v>
      </c>
      <c r="AN96" s="50">
        <v>34.927999999999997</v>
      </c>
      <c r="AO96" s="50">
        <v>333.02369999999996</v>
      </c>
      <c r="AP96" s="50">
        <v>223.45750000000001</v>
      </c>
      <c r="AQ96" s="50">
        <v>125.00305</v>
      </c>
      <c r="AR96" s="50">
        <v>171.2585</v>
      </c>
      <c r="AS96" s="50">
        <v>54.351500000000001</v>
      </c>
      <c r="AT96" s="50">
        <v>44.251249999999999</v>
      </c>
      <c r="AU96" s="50">
        <v>141.19575</v>
      </c>
      <c r="AV96" s="50">
        <v>58.465000000000003</v>
      </c>
      <c r="AW96" s="50">
        <v>90.253500000000003</v>
      </c>
      <c r="AX96" s="50">
        <v>239.16075000000001</v>
      </c>
      <c r="AY96" s="50">
        <v>22.925000000000001</v>
      </c>
      <c r="AZ96" s="50">
        <v>148.88974999999999</v>
      </c>
      <c r="BA96" s="50">
        <v>222.29249999999999</v>
      </c>
      <c r="BB96" s="50">
        <v>207.19874999999999</v>
      </c>
      <c r="BC96" s="50">
        <v>109.774</v>
      </c>
      <c r="BD96" s="50">
        <v>82.954499999999996</v>
      </c>
      <c r="BE96" s="51">
        <v>135.81700000000001</v>
      </c>
      <c r="BF96" s="51">
        <v>99.330399999999997</v>
      </c>
      <c r="BG96" s="51">
        <v>186.46299999999999</v>
      </c>
      <c r="BH96" s="51">
        <v>130.4725</v>
      </c>
      <c r="BI96" s="51">
        <v>357.71</v>
      </c>
      <c r="BJ96" s="51">
        <v>413.66149999999999</v>
      </c>
      <c r="BK96" s="51">
        <v>69.525499999999994</v>
      </c>
      <c r="BL96" s="50">
        <v>75.119500000000002</v>
      </c>
      <c r="BM96" s="50">
        <v>89.515249999999995</v>
      </c>
      <c r="BN96" s="50">
        <v>133.09299999999999</v>
      </c>
      <c r="BO96" s="50">
        <v>113.77200000000001</v>
      </c>
      <c r="BP96" s="50">
        <v>348.2</v>
      </c>
      <c r="BQ96" s="26">
        <f t="shared" si="17"/>
        <v>9797.350400000003</v>
      </c>
      <c r="BR96" s="52"/>
      <c r="BS96" s="52"/>
    </row>
    <row r="97" spans="1:71" ht="15.75" customHeight="1">
      <c r="A97" s="84">
        <v>28</v>
      </c>
      <c r="B97" s="91" t="s">
        <v>204</v>
      </c>
      <c r="C97" s="49" t="s">
        <v>202</v>
      </c>
      <c r="D97" s="22" t="s">
        <v>205</v>
      </c>
      <c r="E97" s="50">
        <v>0</v>
      </c>
      <c r="F97" s="50">
        <v>4.3585000000000003</v>
      </c>
      <c r="G97" s="50">
        <v>0</v>
      </c>
      <c r="H97" s="50">
        <v>1.6207499999999999</v>
      </c>
      <c r="I97" s="50">
        <v>0.58975</v>
      </c>
      <c r="J97" s="50">
        <v>0.27</v>
      </c>
      <c r="K97" s="50">
        <v>1.456</v>
      </c>
      <c r="L97" s="50">
        <v>0.245</v>
      </c>
      <c r="M97" s="50">
        <v>0</v>
      </c>
      <c r="N97" s="50">
        <v>7.1749999999999994E-2</v>
      </c>
      <c r="O97" s="50">
        <v>0.36925000000000002</v>
      </c>
      <c r="P97" s="50">
        <v>3.96</v>
      </c>
      <c r="Q97" s="50">
        <v>5.77</v>
      </c>
      <c r="R97" s="50">
        <v>1.5827499999999999</v>
      </c>
      <c r="S97" s="51">
        <v>3.6080000000000001</v>
      </c>
      <c r="T97" s="51">
        <v>3.2164999999999999</v>
      </c>
      <c r="U97" s="51">
        <v>1.30725</v>
      </c>
      <c r="V97" s="51">
        <v>1.0055000000000001</v>
      </c>
      <c r="W97" s="51">
        <v>7.68</v>
      </c>
      <c r="X97" s="51">
        <v>3.2097500000000001</v>
      </c>
      <c r="Y97" s="51">
        <v>2.2102499999999998</v>
      </c>
      <c r="Z97" s="50">
        <v>0.47599999999999998</v>
      </c>
      <c r="AA97" s="50">
        <v>1.3334999999999999</v>
      </c>
      <c r="AB97" s="50">
        <v>1.2215</v>
      </c>
      <c r="AC97" s="76">
        <v>1.7255</v>
      </c>
      <c r="AD97" s="50">
        <v>0</v>
      </c>
      <c r="AE97" s="50">
        <v>2.8087499999999999</v>
      </c>
      <c r="AF97" s="50">
        <v>5.9322499999999998</v>
      </c>
      <c r="AG97" s="50">
        <v>1.9332499999999999</v>
      </c>
      <c r="AH97" s="50">
        <v>7.1180000000000003</v>
      </c>
      <c r="AI97" s="50">
        <v>0.79449999999999998</v>
      </c>
      <c r="AJ97" s="50">
        <v>11.02825</v>
      </c>
      <c r="AK97" s="50">
        <v>2.0687500000000001</v>
      </c>
      <c r="AL97" s="50">
        <v>1.0745</v>
      </c>
      <c r="AM97" s="50">
        <v>14.763</v>
      </c>
      <c r="AN97" s="50">
        <v>2.94</v>
      </c>
      <c r="AO97" s="50">
        <v>1.6502499999999998</v>
      </c>
      <c r="AP97" s="50">
        <v>1.8465</v>
      </c>
      <c r="AQ97" s="50">
        <v>0.49299999999999999</v>
      </c>
      <c r="AR97" s="50">
        <v>8.6972500000000004</v>
      </c>
      <c r="AS97" s="50">
        <v>0.18024999999999999</v>
      </c>
      <c r="AT97" s="50">
        <v>6.3E-2</v>
      </c>
      <c r="AU97" s="50">
        <v>0</v>
      </c>
      <c r="AV97" s="50">
        <v>0.42699999999999999</v>
      </c>
      <c r="AW97" s="50">
        <v>1.04125</v>
      </c>
      <c r="AX97" s="50">
        <v>0.60550000000000004</v>
      </c>
      <c r="AY97" s="50">
        <v>1.1567499999999999</v>
      </c>
      <c r="AZ97" s="50">
        <v>16.37</v>
      </c>
      <c r="BA97" s="50">
        <v>2.4460000000000002</v>
      </c>
      <c r="BB97" s="50">
        <v>8.2250000000000004E-2</v>
      </c>
      <c r="BC97" s="50">
        <v>1.329</v>
      </c>
      <c r="BD97" s="50">
        <v>2.4104999999999999</v>
      </c>
      <c r="BE97" s="51">
        <v>3.9257499999999999</v>
      </c>
      <c r="BF97" s="51">
        <v>2.6595</v>
      </c>
      <c r="BG97" s="51">
        <v>0</v>
      </c>
      <c r="BH97" s="51">
        <v>6.7255000000000003</v>
      </c>
      <c r="BI97" s="51">
        <v>3.3915000000000002</v>
      </c>
      <c r="BJ97" s="51">
        <v>0</v>
      </c>
      <c r="BK97" s="51">
        <v>0.33600000000000002</v>
      </c>
      <c r="BL97" s="50">
        <v>6.0842499999999999</v>
      </c>
      <c r="BM97" s="50">
        <v>0.82399999999999995</v>
      </c>
      <c r="BN97" s="50">
        <v>1.06925</v>
      </c>
      <c r="BO97" s="50">
        <v>0.30625000000000002</v>
      </c>
      <c r="BP97" s="50">
        <v>0.16275000000000001</v>
      </c>
      <c r="BQ97" s="26">
        <f t="shared" si="17"/>
        <v>162.03200000000007</v>
      </c>
      <c r="BR97" s="52"/>
      <c r="BS97" s="52"/>
    </row>
    <row r="98" spans="1:71" ht="15.75" customHeight="1">
      <c r="A98" s="84"/>
      <c r="B98" s="85" t="s">
        <v>206</v>
      </c>
      <c r="C98" s="16"/>
      <c r="D98" s="62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1"/>
      <c r="T98" s="51"/>
      <c r="U98" s="51"/>
      <c r="V98" s="51"/>
      <c r="W98" s="51"/>
      <c r="X98" s="51"/>
      <c r="Y98" s="51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1"/>
      <c r="BF98" s="51"/>
      <c r="BG98" s="51"/>
      <c r="BH98" s="51"/>
      <c r="BI98" s="51"/>
      <c r="BJ98" s="51"/>
      <c r="BK98" s="51"/>
      <c r="BL98" s="50"/>
      <c r="BM98" s="50"/>
      <c r="BN98" s="30"/>
      <c r="BO98" s="30"/>
      <c r="BP98" s="30"/>
      <c r="BQ98" s="26"/>
      <c r="BR98" s="95"/>
      <c r="BS98" s="95"/>
    </row>
    <row r="99" spans="1:71" ht="15.75" customHeight="1">
      <c r="A99" s="96">
        <v>29</v>
      </c>
      <c r="B99" s="97" t="s">
        <v>207</v>
      </c>
      <c r="C99" s="80" t="s">
        <v>92</v>
      </c>
      <c r="D99" s="98" t="s">
        <v>208</v>
      </c>
      <c r="E99" s="40">
        <v>0.5</v>
      </c>
      <c r="F99" s="40">
        <v>7.6271186440677971E-2</v>
      </c>
      <c r="G99" s="40">
        <v>0.15625</v>
      </c>
      <c r="H99" s="40">
        <v>3.8095238095238099E-2</v>
      </c>
      <c r="I99" s="40">
        <v>0</v>
      </c>
      <c r="J99" s="40">
        <v>0</v>
      </c>
      <c r="K99" s="40">
        <v>0.13333333333333333</v>
      </c>
      <c r="L99" s="40">
        <v>8.3333333333333329E-2</v>
      </c>
      <c r="M99" s="40">
        <v>3.8461538461538464E-2</v>
      </c>
      <c r="N99" s="40">
        <v>0</v>
      </c>
      <c r="O99" s="40">
        <v>0.625</v>
      </c>
      <c r="P99" s="40">
        <v>0</v>
      </c>
      <c r="Q99" s="40">
        <v>0.58823529411764708</v>
      </c>
      <c r="R99" s="40">
        <v>0.35714285714285715</v>
      </c>
      <c r="S99" s="40">
        <v>0.04</v>
      </c>
      <c r="T99" s="40">
        <v>2.0833333333333332E-2</v>
      </c>
      <c r="U99" s="40">
        <v>0.93478260869565222</v>
      </c>
      <c r="V99" s="40">
        <v>0</v>
      </c>
      <c r="W99" s="40">
        <v>1.4492753623188406E-2</v>
      </c>
      <c r="X99" s="40">
        <v>0.21875</v>
      </c>
      <c r="Y99" s="40">
        <v>0.63636363636363635</v>
      </c>
      <c r="Z99" s="40">
        <v>0</v>
      </c>
      <c r="AA99" s="40">
        <v>0.16666666666666666</v>
      </c>
      <c r="AB99" s="40">
        <v>0.27500000000000002</v>
      </c>
      <c r="AC99" s="40">
        <v>0.83720930232558144</v>
      </c>
      <c r="AD99" s="40">
        <v>1</v>
      </c>
      <c r="AE99" s="40">
        <v>0</v>
      </c>
      <c r="AF99" s="40">
        <v>5.1587301587301584E-2</v>
      </c>
      <c r="AG99" s="40">
        <v>0.82608695652173914</v>
      </c>
      <c r="AH99" s="40">
        <v>9.375E-2</v>
      </c>
      <c r="AI99" s="40">
        <v>0.875</v>
      </c>
      <c r="AJ99" s="40">
        <v>2.4691358024691357E-2</v>
      </c>
      <c r="AK99" s="40">
        <v>0.96296296296296291</v>
      </c>
      <c r="AL99" s="40">
        <v>0.83018867924528306</v>
      </c>
      <c r="AM99" s="40">
        <v>0.33333333333333331</v>
      </c>
      <c r="AN99" s="40">
        <v>0.13043478260869565</v>
      </c>
      <c r="AO99" s="40">
        <v>0.96969696969696972</v>
      </c>
      <c r="AP99" s="40">
        <v>0</v>
      </c>
      <c r="AQ99" s="40">
        <v>0</v>
      </c>
      <c r="AR99" s="40">
        <v>0.68421052631578949</v>
      </c>
      <c r="AS99" s="40">
        <v>0</v>
      </c>
      <c r="AT99" s="40">
        <v>0</v>
      </c>
      <c r="AU99" s="40">
        <v>0.63157894736842102</v>
      </c>
      <c r="AV99" s="40">
        <v>0.88888888888888884</v>
      </c>
      <c r="AW99" s="40">
        <v>4.1666666666666664E-2</v>
      </c>
      <c r="AX99" s="40">
        <v>4.9180327868852458E-2</v>
      </c>
      <c r="AY99" s="40">
        <v>0</v>
      </c>
      <c r="AZ99" s="40">
        <v>0</v>
      </c>
      <c r="BA99" s="40">
        <v>0</v>
      </c>
      <c r="BB99" s="40">
        <v>9.0909090909090912E-2</v>
      </c>
      <c r="BC99" s="40">
        <v>0.61538461538461542</v>
      </c>
      <c r="BD99" s="40">
        <v>0.17073170731707318</v>
      </c>
      <c r="BE99" s="40">
        <v>0.40909090909090912</v>
      </c>
      <c r="BF99" s="40">
        <v>0.80487804878048785</v>
      </c>
      <c r="BG99" s="40">
        <v>0.37037037037037035</v>
      </c>
      <c r="BH99" s="40">
        <v>0</v>
      </c>
      <c r="BI99" s="40">
        <v>2.3809523809523808E-2</v>
      </c>
      <c r="BJ99" s="40">
        <v>0</v>
      </c>
      <c r="BK99" s="40">
        <v>0.96296296296296291</v>
      </c>
      <c r="BL99" s="40">
        <v>0.33333333333333331</v>
      </c>
      <c r="BM99" s="40">
        <v>0</v>
      </c>
      <c r="BN99" s="40">
        <v>0.41304347826086957</v>
      </c>
      <c r="BO99" s="40">
        <v>0.17948717948717949</v>
      </c>
      <c r="BP99" s="40">
        <v>0.62857142857142856</v>
      </c>
      <c r="BQ99" s="46">
        <f t="shared" ref="BQ99:BQ103" si="18">AVERAGE(E99:BP99)</f>
        <v>0.2990008036140645</v>
      </c>
      <c r="BR99" s="47"/>
      <c r="BS99" s="47"/>
    </row>
    <row r="100" spans="1:71" ht="15.75" customHeight="1">
      <c r="A100" s="99">
        <v>30</v>
      </c>
      <c r="B100" s="97" t="s">
        <v>209</v>
      </c>
      <c r="C100" s="80" t="s">
        <v>92</v>
      </c>
      <c r="D100" s="98" t="s">
        <v>208</v>
      </c>
      <c r="E100" s="40">
        <v>0.5</v>
      </c>
      <c r="F100" s="40">
        <v>0.92372881355932202</v>
      </c>
      <c r="G100" s="40">
        <v>0.84375</v>
      </c>
      <c r="H100" s="40">
        <v>0.96190476190476193</v>
      </c>
      <c r="I100" s="40">
        <v>1</v>
      </c>
      <c r="J100" s="40">
        <v>1</v>
      </c>
      <c r="K100" s="40">
        <v>0.8666666666666667</v>
      </c>
      <c r="L100" s="40">
        <v>0.91666666666666663</v>
      </c>
      <c r="M100" s="40">
        <v>0.96153846153846156</v>
      </c>
      <c r="N100" s="40">
        <v>1</v>
      </c>
      <c r="O100" s="40">
        <v>0.375</v>
      </c>
      <c r="P100" s="40">
        <v>1</v>
      </c>
      <c r="Q100" s="40">
        <v>0.41176470588235292</v>
      </c>
      <c r="R100" s="40">
        <v>0.6428571428571429</v>
      </c>
      <c r="S100" s="40">
        <v>0.96</v>
      </c>
      <c r="T100" s="40">
        <v>0.97916666666666663</v>
      </c>
      <c r="U100" s="40">
        <v>6.5217391304347824E-2</v>
      </c>
      <c r="V100" s="40">
        <v>1</v>
      </c>
      <c r="W100" s="40">
        <v>0.65217391304347827</v>
      </c>
      <c r="X100" s="40">
        <v>0.78125</v>
      </c>
      <c r="Y100" s="40">
        <v>0.36363636363636365</v>
      </c>
      <c r="Z100" s="40">
        <v>0</v>
      </c>
      <c r="AA100" s="40">
        <v>0.83333333333333337</v>
      </c>
      <c r="AB100" s="40">
        <v>0.72499999999999998</v>
      </c>
      <c r="AC100" s="40">
        <v>0.16279069767441862</v>
      </c>
      <c r="AD100" s="40">
        <v>0</v>
      </c>
      <c r="AE100" s="40">
        <v>1</v>
      </c>
      <c r="AF100" s="40">
        <v>0.94841269841269837</v>
      </c>
      <c r="AG100" s="40">
        <v>0.17391304347826086</v>
      </c>
      <c r="AH100" s="40">
        <v>0.90625</v>
      </c>
      <c r="AI100" s="40">
        <v>0.125</v>
      </c>
      <c r="AJ100" s="40">
        <v>0.97530864197530864</v>
      </c>
      <c r="AK100" s="40">
        <v>3.7037037037037035E-2</v>
      </c>
      <c r="AL100" s="40">
        <v>0.16981132075471697</v>
      </c>
      <c r="AM100" s="40">
        <v>0.66666666666666663</v>
      </c>
      <c r="AN100" s="40">
        <v>0.86956521739130432</v>
      </c>
      <c r="AO100" s="40">
        <v>3.0303030303030304E-2</v>
      </c>
      <c r="AP100" s="40">
        <v>1</v>
      </c>
      <c r="AQ100" s="40">
        <v>1</v>
      </c>
      <c r="AR100" s="40">
        <v>0.31578947368421051</v>
      </c>
      <c r="AS100" s="40">
        <v>1</v>
      </c>
      <c r="AT100" s="40">
        <v>1</v>
      </c>
      <c r="AU100" s="40">
        <v>0.36842105263157893</v>
      </c>
      <c r="AV100" s="40">
        <v>0.1111111111111111</v>
      </c>
      <c r="AW100" s="40">
        <v>0.95833333333333337</v>
      </c>
      <c r="AX100" s="40">
        <v>0.95081967213114749</v>
      </c>
      <c r="AY100" s="40">
        <v>1</v>
      </c>
      <c r="AZ100" s="40">
        <v>1</v>
      </c>
      <c r="BA100" s="40">
        <v>1</v>
      </c>
      <c r="BB100" s="40">
        <v>0.90909090909090906</v>
      </c>
      <c r="BC100" s="40">
        <v>0.38461538461538464</v>
      </c>
      <c r="BD100" s="40">
        <v>0.82926829268292679</v>
      </c>
      <c r="BE100" s="40">
        <v>0.59090909090909094</v>
      </c>
      <c r="BF100" s="40">
        <v>0.1951219512195122</v>
      </c>
      <c r="BG100" s="40">
        <v>0.62962962962962965</v>
      </c>
      <c r="BH100" s="40">
        <v>1</v>
      </c>
      <c r="BI100" s="40">
        <v>0.97619047619047616</v>
      </c>
      <c r="BJ100" s="40">
        <v>1</v>
      </c>
      <c r="BK100" s="40">
        <v>3.7037037037037035E-2</v>
      </c>
      <c r="BL100" s="40">
        <v>0.66666666666666663</v>
      </c>
      <c r="BM100" s="40">
        <v>1</v>
      </c>
      <c r="BN100" s="40">
        <v>8.6956521739130432E-2</v>
      </c>
      <c r="BO100" s="40">
        <v>0.82051282051282048</v>
      </c>
      <c r="BP100" s="40">
        <v>0.37142857142857144</v>
      </c>
      <c r="BQ100" s="46">
        <f t="shared" si="18"/>
        <v>0.67235336305260218</v>
      </c>
      <c r="BR100" s="47"/>
      <c r="BS100" s="47"/>
    </row>
    <row r="101" spans="1:71" ht="15.75" customHeight="1">
      <c r="A101" s="99">
        <v>31</v>
      </c>
      <c r="B101" s="97" t="s">
        <v>210</v>
      </c>
      <c r="C101" s="80" t="s">
        <v>92</v>
      </c>
      <c r="D101" s="98" t="s">
        <v>208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0.33333333333333331</v>
      </c>
      <c r="X101" s="40">
        <v>0</v>
      </c>
      <c r="Y101" s="40">
        <v>0</v>
      </c>
      <c r="Z101" s="40">
        <v>0.54166666666666663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40">
        <v>0</v>
      </c>
      <c r="AZ101" s="40">
        <v>0</v>
      </c>
      <c r="BA101" s="40">
        <v>0</v>
      </c>
      <c r="BB101" s="40">
        <v>0</v>
      </c>
      <c r="BC101" s="40">
        <v>0</v>
      </c>
      <c r="BD101" s="40">
        <v>0</v>
      </c>
      <c r="BE101" s="40">
        <v>0</v>
      </c>
      <c r="BF101" s="40">
        <v>0</v>
      </c>
      <c r="BG101" s="40">
        <v>0</v>
      </c>
      <c r="BH101" s="40">
        <v>0</v>
      </c>
      <c r="BI101" s="40">
        <v>0</v>
      </c>
      <c r="BJ101" s="40">
        <v>0</v>
      </c>
      <c r="BK101" s="40">
        <v>0</v>
      </c>
      <c r="BL101" s="40">
        <v>0</v>
      </c>
      <c r="BM101" s="40">
        <v>0</v>
      </c>
      <c r="BN101" s="40">
        <v>0.5</v>
      </c>
      <c r="BO101" s="40">
        <v>0</v>
      </c>
      <c r="BP101" s="40">
        <v>0</v>
      </c>
      <c r="BQ101" s="46">
        <f t="shared" si="18"/>
        <v>2.1484375E-2</v>
      </c>
      <c r="BR101" s="47"/>
      <c r="BS101" s="47"/>
    </row>
    <row r="102" spans="1:71" ht="15.75" customHeight="1">
      <c r="A102" s="99">
        <v>32</v>
      </c>
      <c r="B102" s="97" t="s">
        <v>211</v>
      </c>
      <c r="C102" s="80" t="s">
        <v>92</v>
      </c>
      <c r="D102" s="98" t="s">
        <v>208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0.45833333333333331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40">
        <v>0</v>
      </c>
      <c r="AZ102" s="40">
        <v>0</v>
      </c>
      <c r="BA102" s="40">
        <v>0</v>
      </c>
      <c r="BB102" s="40">
        <v>0</v>
      </c>
      <c r="BC102" s="40">
        <v>0</v>
      </c>
      <c r="BD102" s="40">
        <v>0</v>
      </c>
      <c r="BE102" s="40">
        <v>0</v>
      </c>
      <c r="BF102" s="40">
        <v>0</v>
      </c>
      <c r="BG102" s="40">
        <v>0</v>
      </c>
      <c r="BH102" s="40">
        <v>0</v>
      </c>
      <c r="BI102" s="40">
        <v>0</v>
      </c>
      <c r="BJ102" s="40">
        <v>0</v>
      </c>
      <c r="BK102" s="40">
        <v>0</v>
      </c>
      <c r="BL102" s="40">
        <v>0</v>
      </c>
      <c r="BM102" s="40">
        <v>0</v>
      </c>
      <c r="BN102" s="40">
        <v>0</v>
      </c>
      <c r="BO102" s="40">
        <v>0</v>
      </c>
      <c r="BP102" s="40">
        <v>0</v>
      </c>
      <c r="BQ102" s="46">
        <f t="shared" si="18"/>
        <v>7.161458333333333E-3</v>
      </c>
      <c r="BR102" s="47"/>
      <c r="BS102" s="47"/>
    </row>
    <row r="103" spans="1:71" ht="15.75" customHeight="1">
      <c r="A103" s="99">
        <v>33</v>
      </c>
      <c r="B103" s="97" t="s">
        <v>212</v>
      </c>
      <c r="C103" s="80" t="s">
        <v>92</v>
      </c>
      <c r="D103" s="98" t="s">
        <v>208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40">
        <v>0</v>
      </c>
      <c r="AZ103" s="40">
        <v>0</v>
      </c>
      <c r="BA103" s="40">
        <v>0</v>
      </c>
      <c r="BB103" s="40">
        <v>0</v>
      </c>
      <c r="BC103" s="40">
        <v>0</v>
      </c>
      <c r="BD103" s="40">
        <v>0</v>
      </c>
      <c r="BE103" s="40">
        <v>0</v>
      </c>
      <c r="BF103" s="40">
        <v>0</v>
      </c>
      <c r="BG103" s="40">
        <v>0</v>
      </c>
      <c r="BH103" s="40">
        <v>0</v>
      </c>
      <c r="BI103" s="40">
        <v>0</v>
      </c>
      <c r="BJ103" s="40">
        <v>0</v>
      </c>
      <c r="BK103" s="40">
        <v>0</v>
      </c>
      <c r="BL103" s="40">
        <v>0</v>
      </c>
      <c r="BM103" s="40">
        <v>0</v>
      </c>
      <c r="BN103" s="40">
        <v>0</v>
      </c>
      <c r="BO103" s="40">
        <v>0</v>
      </c>
      <c r="BP103" s="40">
        <v>0</v>
      </c>
      <c r="BQ103" s="46">
        <f t="shared" si="18"/>
        <v>0</v>
      </c>
      <c r="BR103" s="47"/>
      <c r="BS103" s="47"/>
    </row>
    <row r="104" spans="1:71" ht="15.75" customHeight="1">
      <c r="A104" s="99"/>
      <c r="B104" s="100" t="s">
        <v>213</v>
      </c>
      <c r="C104" s="101"/>
      <c r="D104" s="98"/>
      <c r="E104" s="40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46"/>
      <c r="BR104" s="67"/>
      <c r="BS104" s="67"/>
    </row>
    <row r="105" spans="1:71" ht="15.75" customHeight="1">
      <c r="A105" s="99">
        <v>34</v>
      </c>
      <c r="B105" s="97" t="s">
        <v>207</v>
      </c>
      <c r="C105" s="80" t="s">
        <v>92</v>
      </c>
      <c r="D105" s="80" t="s">
        <v>214</v>
      </c>
      <c r="E105" s="40">
        <v>0.5</v>
      </c>
      <c r="F105" s="40">
        <v>0.4576271186440678</v>
      </c>
      <c r="G105" s="40">
        <v>0.40625</v>
      </c>
      <c r="H105" s="40">
        <v>0.19626168224299065</v>
      </c>
      <c r="I105" s="40">
        <v>0.17647058823529413</v>
      </c>
      <c r="J105" s="40">
        <v>0.15384615384615385</v>
      </c>
      <c r="K105" s="40">
        <v>0.55555555555555558</v>
      </c>
      <c r="L105" s="40">
        <v>0.33333333333333331</v>
      </c>
      <c r="M105" s="40">
        <v>0.42307692307692307</v>
      </c>
      <c r="N105" s="40">
        <v>0.5</v>
      </c>
      <c r="O105" s="40">
        <v>0.16666666666666666</v>
      </c>
      <c r="P105" s="40">
        <v>0.27272727272727271</v>
      </c>
      <c r="Q105" s="40">
        <v>0.35294117647058826</v>
      </c>
      <c r="R105" s="40">
        <v>0.39285714285714285</v>
      </c>
      <c r="S105" s="40">
        <v>0.4</v>
      </c>
      <c r="T105" s="40">
        <v>4.1666666666666664E-2</v>
      </c>
      <c r="U105" s="40">
        <v>0.78260869565217395</v>
      </c>
      <c r="V105" s="40">
        <v>0.17543859649122806</v>
      </c>
      <c r="W105" s="40">
        <v>2.8985507246376812E-2</v>
      </c>
      <c r="X105" s="40">
        <v>0.22580645161290322</v>
      </c>
      <c r="Y105" s="40">
        <v>0.83636363636363631</v>
      </c>
      <c r="Z105" s="40">
        <v>0.625</v>
      </c>
      <c r="AA105" s="40">
        <v>0.72222222222222221</v>
      </c>
      <c r="AB105" s="40">
        <v>0.32500000000000001</v>
      </c>
      <c r="AC105" s="40">
        <v>0.34883720930232559</v>
      </c>
      <c r="AD105" s="40">
        <v>1</v>
      </c>
      <c r="AE105" s="40">
        <v>0</v>
      </c>
      <c r="AF105" s="40">
        <v>0.27419354838709675</v>
      </c>
      <c r="AG105" s="40">
        <v>0.39130434782608697</v>
      </c>
      <c r="AH105" s="40">
        <v>0.50793650793650791</v>
      </c>
      <c r="AI105" s="40">
        <v>0.41666666666666669</v>
      </c>
      <c r="AJ105" s="40">
        <v>0.27160493827160492</v>
      </c>
      <c r="AK105" s="40">
        <v>0.7407407407407407</v>
      </c>
      <c r="AL105" s="40">
        <v>0.8867924528301887</v>
      </c>
      <c r="AM105" s="40">
        <v>7.407407407407407E-2</v>
      </c>
      <c r="AN105" s="40">
        <v>0.39130434782608697</v>
      </c>
      <c r="AO105" s="40">
        <v>0.90909090909090906</v>
      </c>
      <c r="AP105" s="40">
        <v>0.25</v>
      </c>
      <c r="AQ105" s="40">
        <v>0.33333333333333331</v>
      </c>
      <c r="AR105" s="40">
        <v>0.35087719298245612</v>
      </c>
      <c r="AS105" s="40">
        <v>0.2</v>
      </c>
      <c r="AT105" s="40">
        <v>0.29166666666666669</v>
      </c>
      <c r="AU105" s="40">
        <v>0.21052631578947367</v>
      </c>
      <c r="AV105" s="40">
        <v>0.44444444444444442</v>
      </c>
      <c r="AW105" s="40">
        <v>0.30434782608695654</v>
      </c>
      <c r="AX105" s="40">
        <v>0.36065573770491804</v>
      </c>
      <c r="AY105" s="40">
        <v>4.7619047619047616E-2</v>
      </c>
      <c r="AZ105" s="40">
        <v>8.1081081081081086E-2</v>
      </c>
      <c r="BA105" s="40">
        <v>0.29629629629629628</v>
      </c>
      <c r="BB105" s="40">
        <v>0.63636363636363635</v>
      </c>
      <c r="BC105" s="40">
        <v>0.23076923076923078</v>
      </c>
      <c r="BD105" s="40">
        <v>0.65853658536585369</v>
      </c>
      <c r="BE105" s="40">
        <v>0.81818181818181823</v>
      </c>
      <c r="BF105" s="40">
        <v>0.36585365853658536</v>
      </c>
      <c r="BG105" s="40">
        <v>0.77777777777777779</v>
      </c>
      <c r="BH105" s="40">
        <v>0</v>
      </c>
      <c r="BI105" s="40">
        <v>0.33333333333333331</v>
      </c>
      <c r="BJ105" s="40">
        <v>0.13953488372093023</v>
      </c>
      <c r="BK105" s="40">
        <v>0.7407407407407407</v>
      </c>
      <c r="BL105" s="40">
        <v>0.44444444444444442</v>
      </c>
      <c r="BM105" s="40">
        <v>0.25</v>
      </c>
      <c r="BN105" s="40">
        <v>0.39130434782608697</v>
      </c>
      <c r="BO105" s="40">
        <v>0.51282051282051277</v>
      </c>
      <c r="BP105" s="40">
        <v>0.2857142857142857</v>
      </c>
      <c r="BQ105" s="46">
        <f t="shared" ref="BQ105:BQ109" si="19">AVERAGE(E105:BP105)</f>
        <v>0.39092928641349045</v>
      </c>
      <c r="BR105" s="47"/>
      <c r="BS105" s="47"/>
    </row>
    <row r="106" spans="1:71" ht="15.75" customHeight="1">
      <c r="A106" s="99">
        <v>35</v>
      </c>
      <c r="B106" s="97" t="s">
        <v>209</v>
      </c>
      <c r="C106" s="80" t="s">
        <v>92</v>
      </c>
      <c r="D106" s="80" t="s">
        <v>214</v>
      </c>
      <c r="E106" s="40">
        <v>0.5</v>
      </c>
      <c r="F106" s="40">
        <v>0.5423728813559322</v>
      </c>
      <c r="G106" s="40">
        <v>0.59375</v>
      </c>
      <c r="H106" s="40">
        <v>0.80373831775700932</v>
      </c>
      <c r="I106" s="40">
        <v>0.82352941176470584</v>
      </c>
      <c r="J106" s="40">
        <v>0.84615384615384615</v>
      </c>
      <c r="K106" s="40">
        <v>0.44444444444444442</v>
      </c>
      <c r="L106" s="40">
        <v>0.66666666666666663</v>
      </c>
      <c r="M106" s="40">
        <v>0.57692307692307687</v>
      </c>
      <c r="N106" s="40">
        <v>0.5</v>
      </c>
      <c r="O106" s="40">
        <v>0.75</v>
      </c>
      <c r="P106" s="40">
        <v>0.72727272727272729</v>
      </c>
      <c r="Q106" s="40">
        <v>0.58823529411764708</v>
      </c>
      <c r="R106" s="40">
        <v>0.35714285714285715</v>
      </c>
      <c r="S106" s="40">
        <v>0.6</v>
      </c>
      <c r="T106" s="40">
        <v>0.95833333333333337</v>
      </c>
      <c r="U106" s="40">
        <v>0.19565217391304349</v>
      </c>
      <c r="V106" s="40">
        <v>0.80701754385964908</v>
      </c>
      <c r="W106" s="40">
        <v>0.97101449275362317</v>
      </c>
      <c r="X106" s="40">
        <v>0.77419354838709675</v>
      </c>
      <c r="Y106" s="40">
        <v>0.16363636363636364</v>
      </c>
      <c r="Z106" s="40">
        <v>0.375</v>
      </c>
      <c r="AA106" s="40">
        <v>0.22222222222222221</v>
      </c>
      <c r="AB106" s="40">
        <v>0.67500000000000004</v>
      </c>
      <c r="AC106" s="40">
        <v>0.65116279069767447</v>
      </c>
      <c r="AD106" s="40">
        <v>0</v>
      </c>
      <c r="AE106" s="40">
        <v>1</v>
      </c>
      <c r="AF106" s="40">
        <v>0.72177419354838712</v>
      </c>
      <c r="AG106" s="40">
        <v>0.60869565217391308</v>
      </c>
      <c r="AH106" s="40">
        <v>0.49206349206349204</v>
      </c>
      <c r="AI106" s="40">
        <v>0.58333333333333337</v>
      </c>
      <c r="AJ106" s="40">
        <v>0.72839506172839508</v>
      </c>
      <c r="AK106" s="40">
        <v>0.25925925925925924</v>
      </c>
      <c r="AL106" s="40">
        <v>0.11320754716981132</v>
      </c>
      <c r="AM106" s="40">
        <v>0.92592592592592593</v>
      </c>
      <c r="AN106" s="40">
        <v>0.60869565217391308</v>
      </c>
      <c r="AO106" s="40">
        <v>1.5151515151515152E-2</v>
      </c>
      <c r="AP106" s="40">
        <v>0.75</v>
      </c>
      <c r="AQ106" s="40">
        <v>0.66666666666666663</v>
      </c>
      <c r="AR106" s="40">
        <v>0.63157894736842102</v>
      </c>
      <c r="AS106" s="40">
        <v>0.8</v>
      </c>
      <c r="AT106" s="40">
        <v>0.70833333333333337</v>
      </c>
      <c r="AU106" s="40">
        <v>0.78947368421052633</v>
      </c>
      <c r="AV106" s="40">
        <v>0.55555555555555558</v>
      </c>
      <c r="AW106" s="40">
        <v>0.69565217391304346</v>
      </c>
      <c r="AX106" s="40">
        <v>0.63934426229508201</v>
      </c>
      <c r="AY106" s="40">
        <v>0.95238095238095233</v>
      </c>
      <c r="AZ106" s="40">
        <v>0.91891891891891897</v>
      </c>
      <c r="BA106" s="40">
        <v>0.70370370370370372</v>
      </c>
      <c r="BB106" s="40">
        <v>0.36363636363636365</v>
      </c>
      <c r="BC106" s="40">
        <v>0.76923076923076927</v>
      </c>
      <c r="BD106" s="40">
        <v>0.34146341463414637</v>
      </c>
      <c r="BE106" s="40">
        <v>0.18181818181818182</v>
      </c>
      <c r="BF106" s="40">
        <v>0.63414634146341464</v>
      </c>
      <c r="BG106" s="40">
        <v>0.22222222222222221</v>
      </c>
      <c r="BH106" s="40">
        <v>1</v>
      </c>
      <c r="BI106" s="40">
        <v>0.66666666666666663</v>
      </c>
      <c r="BJ106" s="40">
        <v>0.86046511627906974</v>
      </c>
      <c r="BK106" s="40">
        <v>0.25925925925925924</v>
      </c>
      <c r="BL106" s="40">
        <v>0.55555555555555558</v>
      </c>
      <c r="BM106" s="40">
        <v>0.75</v>
      </c>
      <c r="BN106" s="40">
        <v>0.60869565217391308</v>
      </c>
      <c r="BO106" s="40">
        <v>0.48717948717948717</v>
      </c>
      <c r="BP106" s="40">
        <v>0.65714285714285714</v>
      </c>
      <c r="BQ106" s="46">
        <f t="shared" si="19"/>
        <v>0.59904771422715597</v>
      </c>
      <c r="BR106" s="47"/>
      <c r="BS106" s="47"/>
    </row>
    <row r="107" spans="1:71" ht="15.75" customHeight="1">
      <c r="A107" s="99">
        <v>36</v>
      </c>
      <c r="B107" s="97" t="s">
        <v>210</v>
      </c>
      <c r="C107" s="80" t="s">
        <v>92</v>
      </c>
      <c r="D107" s="80" t="s">
        <v>214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8.3333333333333329E-2</v>
      </c>
      <c r="P107" s="40">
        <v>0</v>
      </c>
      <c r="Q107" s="40">
        <v>5.8823529411764705E-2</v>
      </c>
      <c r="R107" s="40">
        <v>0.14285714285714285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4.0322580645161289E-3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1.7543859649122806E-2</v>
      </c>
      <c r="AS107" s="40">
        <v>0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40">
        <v>0</v>
      </c>
      <c r="AZ107" s="40">
        <v>0</v>
      </c>
      <c r="BA107" s="40">
        <v>0</v>
      </c>
      <c r="BB107" s="40">
        <v>0</v>
      </c>
      <c r="BC107" s="40">
        <v>0</v>
      </c>
      <c r="BD107" s="40">
        <v>0</v>
      </c>
      <c r="BE107" s="40">
        <v>0</v>
      </c>
      <c r="BF107" s="40">
        <v>0</v>
      </c>
      <c r="BG107" s="40">
        <v>0</v>
      </c>
      <c r="BH107" s="40">
        <v>0</v>
      </c>
      <c r="BI107" s="40">
        <v>0</v>
      </c>
      <c r="BJ107" s="40">
        <v>0</v>
      </c>
      <c r="BK107" s="40">
        <v>0</v>
      </c>
      <c r="BL107" s="40">
        <v>0</v>
      </c>
      <c r="BM107" s="40">
        <v>0</v>
      </c>
      <c r="BN107" s="40">
        <v>0</v>
      </c>
      <c r="BO107" s="40">
        <v>0</v>
      </c>
      <c r="BP107" s="40">
        <v>5.7142857142857141E-2</v>
      </c>
      <c r="BQ107" s="46">
        <f t="shared" si="19"/>
        <v>5.6833278196677653E-3</v>
      </c>
      <c r="BR107" s="47"/>
      <c r="BS107" s="47"/>
    </row>
    <row r="108" spans="1:71" ht="15.75" customHeight="1">
      <c r="A108" s="99">
        <v>37</v>
      </c>
      <c r="B108" s="97" t="s">
        <v>211</v>
      </c>
      <c r="C108" s="80" t="s">
        <v>92</v>
      </c>
      <c r="D108" s="80" t="s">
        <v>214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0.10714285714285714</v>
      </c>
      <c r="S108" s="40">
        <v>0</v>
      </c>
      <c r="T108" s="40">
        <v>0</v>
      </c>
      <c r="U108" s="40">
        <v>0</v>
      </c>
      <c r="V108" s="40">
        <v>1.7543859649122806E-2</v>
      </c>
      <c r="W108" s="40">
        <v>0</v>
      </c>
      <c r="X108" s="40">
        <v>0</v>
      </c>
      <c r="Y108" s="40">
        <v>0</v>
      </c>
      <c r="Z108" s="40">
        <v>0</v>
      </c>
      <c r="AA108" s="40">
        <v>5.5555555555555552E-2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1.5151515151515152E-2</v>
      </c>
      <c r="AP108" s="40">
        <v>0</v>
      </c>
      <c r="AQ108" s="40">
        <v>0</v>
      </c>
      <c r="AR108" s="40">
        <v>0</v>
      </c>
      <c r="AS108" s="40">
        <v>0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40">
        <v>0</v>
      </c>
      <c r="AZ108" s="40">
        <v>0</v>
      </c>
      <c r="BA108" s="40">
        <v>0</v>
      </c>
      <c r="BB108" s="40">
        <v>0</v>
      </c>
      <c r="BC108" s="40">
        <v>0</v>
      </c>
      <c r="BD108" s="40">
        <v>0</v>
      </c>
      <c r="BE108" s="40">
        <v>0</v>
      </c>
      <c r="BF108" s="40">
        <v>0</v>
      </c>
      <c r="BG108" s="40">
        <v>0</v>
      </c>
      <c r="BH108" s="40">
        <v>0</v>
      </c>
      <c r="BI108" s="40">
        <v>0</v>
      </c>
      <c r="BJ108" s="40">
        <v>0</v>
      </c>
      <c r="BK108" s="40">
        <v>0</v>
      </c>
      <c r="BL108" s="40">
        <v>0</v>
      </c>
      <c r="BM108" s="40">
        <v>0</v>
      </c>
      <c r="BN108" s="40">
        <v>0</v>
      </c>
      <c r="BO108" s="40">
        <v>0</v>
      </c>
      <c r="BP108" s="40">
        <v>0</v>
      </c>
      <c r="BQ108" s="46">
        <f t="shared" si="19"/>
        <v>3.0530279296726659E-3</v>
      </c>
      <c r="BR108" s="47"/>
      <c r="BS108" s="47"/>
    </row>
    <row r="109" spans="1:71" ht="15.75" customHeight="1">
      <c r="A109" s="99">
        <v>38</v>
      </c>
      <c r="B109" s="97" t="s">
        <v>212</v>
      </c>
      <c r="C109" s="80" t="s">
        <v>92</v>
      </c>
      <c r="D109" s="80" t="s">
        <v>214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2.1739130434782608E-2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6.0606060606060608E-2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>
        <v>0</v>
      </c>
      <c r="AW109" s="40">
        <v>0</v>
      </c>
      <c r="AX109" s="40">
        <v>0</v>
      </c>
      <c r="AY109" s="40">
        <v>0</v>
      </c>
      <c r="AZ109" s="40">
        <v>0</v>
      </c>
      <c r="BA109" s="40">
        <v>0</v>
      </c>
      <c r="BB109" s="40">
        <v>0</v>
      </c>
      <c r="BC109" s="40">
        <v>0</v>
      </c>
      <c r="BD109" s="40">
        <v>0</v>
      </c>
      <c r="BE109" s="40">
        <v>0</v>
      </c>
      <c r="BF109" s="40">
        <v>0</v>
      </c>
      <c r="BG109" s="40">
        <v>0</v>
      </c>
      <c r="BH109" s="40">
        <v>0</v>
      </c>
      <c r="BI109" s="40">
        <v>0</v>
      </c>
      <c r="BJ109" s="40">
        <v>0</v>
      </c>
      <c r="BK109" s="40">
        <v>0</v>
      </c>
      <c r="BL109" s="40">
        <v>0</v>
      </c>
      <c r="BM109" s="40">
        <v>0</v>
      </c>
      <c r="BN109" s="40">
        <v>0</v>
      </c>
      <c r="BO109" s="40">
        <v>0</v>
      </c>
      <c r="BP109" s="40">
        <v>0</v>
      </c>
      <c r="BQ109" s="46">
        <f t="shared" si="19"/>
        <v>1.2866436100131752E-3</v>
      </c>
      <c r="BR109" s="47"/>
      <c r="BS109" s="47"/>
    </row>
    <row r="110" spans="1:71" ht="15.75" customHeight="1">
      <c r="A110" s="99"/>
      <c r="B110" s="85" t="s">
        <v>215</v>
      </c>
      <c r="C110" s="101"/>
      <c r="D110" s="98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3"/>
      <c r="T110" s="43"/>
      <c r="U110" s="43"/>
      <c r="V110" s="43"/>
      <c r="W110" s="43"/>
      <c r="X110" s="43"/>
      <c r="Y110" s="43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3"/>
      <c r="BF110" s="43"/>
      <c r="BG110" s="43"/>
      <c r="BH110" s="43"/>
      <c r="BI110" s="43"/>
      <c r="BJ110" s="43"/>
      <c r="BK110" s="43"/>
      <c r="BL110" s="40"/>
      <c r="BM110" s="40"/>
      <c r="BN110" s="40"/>
      <c r="BO110" s="40"/>
      <c r="BP110" s="40"/>
      <c r="BQ110" s="46"/>
      <c r="BR110" s="47"/>
      <c r="BS110" s="47"/>
    </row>
    <row r="111" spans="1:71" ht="15.75" customHeight="1">
      <c r="A111" s="99">
        <v>39</v>
      </c>
      <c r="B111" s="97" t="s">
        <v>216</v>
      </c>
      <c r="C111" s="80" t="s">
        <v>92</v>
      </c>
      <c r="D111" s="80" t="s">
        <v>214</v>
      </c>
      <c r="E111" s="40">
        <v>1</v>
      </c>
      <c r="F111" s="40">
        <v>0.48</v>
      </c>
      <c r="G111" s="40">
        <v>0.63</v>
      </c>
      <c r="H111" s="40">
        <v>0.61</v>
      </c>
      <c r="I111" s="40">
        <v>0.59</v>
      </c>
      <c r="J111" s="40">
        <v>0.83</v>
      </c>
      <c r="K111" s="40">
        <v>0.49</v>
      </c>
      <c r="L111" s="40">
        <v>0.91</v>
      </c>
      <c r="M111" s="40">
        <v>0.6</v>
      </c>
      <c r="N111" s="40">
        <v>0.57999999999999996</v>
      </c>
      <c r="O111" s="40">
        <v>0.62</v>
      </c>
      <c r="P111" s="40">
        <v>0.64</v>
      </c>
      <c r="Q111" s="40">
        <v>0.54</v>
      </c>
      <c r="R111" s="40">
        <v>0.45</v>
      </c>
      <c r="S111" s="43">
        <v>0.5</v>
      </c>
      <c r="T111" s="43">
        <v>0.77</v>
      </c>
      <c r="U111" s="43">
        <v>0.9</v>
      </c>
      <c r="V111" s="43">
        <v>0.66</v>
      </c>
      <c r="W111" s="43">
        <v>0.45</v>
      </c>
      <c r="X111" s="43">
        <v>0.9</v>
      </c>
      <c r="Y111" s="43">
        <v>0.85</v>
      </c>
      <c r="Z111" s="40">
        <v>0.59</v>
      </c>
      <c r="AA111" s="40">
        <v>0.68</v>
      </c>
      <c r="AB111" s="40">
        <v>0.42</v>
      </c>
      <c r="AC111" s="40">
        <v>0.63</v>
      </c>
      <c r="AD111" s="40">
        <v>0.78</v>
      </c>
      <c r="AE111" s="40">
        <v>0.68</v>
      </c>
      <c r="AF111" s="40">
        <v>0.63</v>
      </c>
      <c r="AG111" s="40">
        <v>0.65</v>
      </c>
      <c r="AH111" s="40">
        <v>0.55000000000000004</v>
      </c>
      <c r="AI111" s="40">
        <v>0.61</v>
      </c>
      <c r="AJ111" s="40">
        <v>0.63</v>
      </c>
      <c r="AK111" s="40">
        <v>0.76</v>
      </c>
      <c r="AL111" s="40">
        <v>0.82</v>
      </c>
      <c r="AM111" s="40">
        <v>0.87307692307692308</v>
      </c>
      <c r="AN111" s="40">
        <v>0.56999999999999995</v>
      </c>
      <c r="AO111" s="40">
        <v>0.88</v>
      </c>
      <c r="AP111" s="40">
        <v>0.51</v>
      </c>
      <c r="AQ111" s="40">
        <v>0.56000000000000005</v>
      </c>
      <c r="AR111" s="40">
        <v>0.62</v>
      </c>
      <c r="AS111" s="40">
        <v>0.73</v>
      </c>
      <c r="AT111" s="40">
        <v>0.56999999999999995</v>
      </c>
      <c r="AU111" s="40">
        <v>0.6</v>
      </c>
      <c r="AV111" s="40">
        <v>0.65</v>
      </c>
      <c r="AW111" s="40">
        <v>0.53</v>
      </c>
      <c r="AX111" s="40">
        <v>0.61</v>
      </c>
      <c r="AY111" s="40">
        <v>0.67</v>
      </c>
      <c r="AZ111" s="40">
        <v>0.72</v>
      </c>
      <c r="BA111" s="40">
        <v>0.54</v>
      </c>
      <c r="BB111" s="40">
        <v>0.61</v>
      </c>
      <c r="BC111" s="40">
        <v>0.64</v>
      </c>
      <c r="BD111" s="40">
        <v>0.52</v>
      </c>
      <c r="BE111" s="43">
        <v>0.61</v>
      </c>
      <c r="BF111" s="43">
        <v>0.6</v>
      </c>
      <c r="BG111" s="43">
        <v>0.6</v>
      </c>
      <c r="BH111" s="43">
        <v>0.63</v>
      </c>
      <c r="BI111" s="43">
        <v>0.52</v>
      </c>
      <c r="BJ111" s="43">
        <v>0.67</v>
      </c>
      <c r="BK111" s="43">
        <v>0.74</v>
      </c>
      <c r="BL111" s="40">
        <v>0.87</v>
      </c>
      <c r="BM111" s="40">
        <v>0.6</v>
      </c>
      <c r="BN111" s="40">
        <v>0.65</v>
      </c>
      <c r="BO111" s="40">
        <v>0.56000000000000005</v>
      </c>
      <c r="BP111" s="40">
        <v>0.61</v>
      </c>
      <c r="BQ111" s="46">
        <f t="shared" ref="BQ111:BQ112" si="20">AVERAGE(E111:BP111)</f>
        <v>0.6483293269230771</v>
      </c>
      <c r="BR111" s="47"/>
      <c r="BS111" s="47"/>
    </row>
    <row r="112" spans="1:71" ht="15.75" customHeight="1">
      <c r="A112" s="99">
        <v>40</v>
      </c>
      <c r="B112" s="97" t="s">
        <v>217</v>
      </c>
      <c r="C112" s="80" t="s">
        <v>92</v>
      </c>
      <c r="D112" s="80" t="s">
        <v>214</v>
      </c>
      <c r="E112" s="40">
        <v>0</v>
      </c>
      <c r="F112" s="40">
        <v>0.52</v>
      </c>
      <c r="G112" s="40">
        <v>0.37</v>
      </c>
      <c r="H112" s="40">
        <v>0.39</v>
      </c>
      <c r="I112" s="40">
        <v>0.41</v>
      </c>
      <c r="J112" s="40">
        <v>0.17</v>
      </c>
      <c r="K112" s="40">
        <v>0.51</v>
      </c>
      <c r="L112" s="40">
        <v>0.09</v>
      </c>
      <c r="M112" s="40">
        <v>0.4</v>
      </c>
      <c r="N112" s="40">
        <v>0.42</v>
      </c>
      <c r="O112" s="40">
        <v>0.38</v>
      </c>
      <c r="P112" s="40">
        <v>0.36</v>
      </c>
      <c r="Q112" s="40">
        <v>0.46</v>
      </c>
      <c r="R112" s="40">
        <v>0.55000000000000004</v>
      </c>
      <c r="S112" s="43">
        <v>0.5</v>
      </c>
      <c r="T112" s="43">
        <v>0.23</v>
      </c>
      <c r="U112" s="43">
        <v>0.1</v>
      </c>
      <c r="V112" s="43">
        <v>0.34</v>
      </c>
      <c r="W112" s="43">
        <v>0.55000000000000004</v>
      </c>
      <c r="X112" s="43">
        <v>0.1</v>
      </c>
      <c r="Y112" s="43">
        <v>0.15</v>
      </c>
      <c r="Z112" s="40">
        <v>0.41</v>
      </c>
      <c r="AA112" s="40">
        <v>0.32</v>
      </c>
      <c r="AB112" s="40">
        <v>0.57999999999999996</v>
      </c>
      <c r="AC112" s="40">
        <v>0.37</v>
      </c>
      <c r="AD112" s="40">
        <v>0.22</v>
      </c>
      <c r="AE112" s="40">
        <v>0.32</v>
      </c>
      <c r="AF112" s="40">
        <v>0.37</v>
      </c>
      <c r="AG112" s="40">
        <v>0.35</v>
      </c>
      <c r="AH112" s="40">
        <v>0.45</v>
      </c>
      <c r="AI112" s="40">
        <v>0.39</v>
      </c>
      <c r="AJ112" s="40">
        <v>0.37</v>
      </c>
      <c r="AK112" s="40">
        <v>0.24</v>
      </c>
      <c r="AL112" s="40">
        <v>0.18</v>
      </c>
      <c r="AM112" s="40">
        <v>0.12692307692307692</v>
      </c>
      <c r="AN112" s="40">
        <v>0.43</v>
      </c>
      <c r="AO112" s="40">
        <v>0.12</v>
      </c>
      <c r="AP112" s="40">
        <v>0.49</v>
      </c>
      <c r="AQ112" s="40">
        <v>0.44</v>
      </c>
      <c r="AR112" s="40">
        <v>0.38</v>
      </c>
      <c r="AS112" s="40">
        <v>0.27</v>
      </c>
      <c r="AT112" s="40">
        <v>0.43</v>
      </c>
      <c r="AU112" s="40">
        <v>0.4</v>
      </c>
      <c r="AV112" s="40">
        <v>0.35</v>
      </c>
      <c r="AW112" s="40">
        <v>0.47</v>
      </c>
      <c r="AX112" s="40">
        <v>0.39</v>
      </c>
      <c r="AY112" s="40">
        <v>0.33</v>
      </c>
      <c r="AZ112" s="40">
        <v>0.28000000000000003</v>
      </c>
      <c r="BA112" s="40">
        <v>0.46</v>
      </c>
      <c r="BB112" s="40">
        <v>0.39</v>
      </c>
      <c r="BC112" s="40">
        <v>0.36</v>
      </c>
      <c r="BD112" s="40">
        <v>0.48</v>
      </c>
      <c r="BE112" s="43">
        <v>0.39</v>
      </c>
      <c r="BF112" s="43">
        <v>0.4</v>
      </c>
      <c r="BG112" s="43">
        <v>0.4</v>
      </c>
      <c r="BH112" s="43">
        <v>0.37</v>
      </c>
      <c r="BI112" s="43">
        <v>0.48</v>
      </c>
      <c r="BJ112" s="43">
        <v>0.33</v>
      </c>
      <c r="BK112" s="43">
        <v>0.26</v>
      </c>
      <c r="BL112" s="40">
        <v>0.13</v>
      </c>
      <c r="BM112" s="40">
        <v>0.4</v>
      </c>
      <c r="BN112" s="40">
        <v>0.35</v>
      </c>
      <c r="BO112" s="40">
        <v>0.44</v>
      </c>
      <c r="BP112" s="40">
        <v>0.39</v>
      </c>
      <c r="BQ112" s="46">
        <f t="shared" si="20"/>
        <v>0.35167067307692307</v>
      </c>
      <c r="BR112" s="47"/>
      <c r="BS112" s="47"/>
    </row>
    <row r="113" spans="1:71" ht="15.75" customHeight="1">
      <c r="A113" s="99"/>
      <c r="B113" s="100" t="s">
        <v>218</v>
      </c>
      <c r="C113" s="101"/>
      <c r="D113" s="98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102"/>
      <c r="T113" s="102"/>
      <c r="U113" s="102"/>
      <c r="V113" s="102"/>
      <c r="W113" s="102"/>
      <c r="X113" s="102"/>
      <c r="Y113" s="102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103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102"/>
      <c r="BF113" s="102"/>
      <c r="BG113" s="102"/>
      <c r="BH113" s="102"/>
      <c r="BI113" s="102"/>
      <c r="BJ113" s="102"/>
      <c r="BK113" s="102"/>
      <c r="BL113" s="40"/>
      <c r="BM113" s="40"/>
      <c r="BN113" s="40"/>
      <c r="BO113" s="40"/>
      <c r="BP113" s="40"/>
      <c r="BQ113" s="46"/>
      <c r="BR113" s="47"/>
      <c r="BS113" s="47"/>
    </row>
    <row r="114" spans="1:71" ht="15.75" customHeight="1">
      <c r="A114" s="99">
        <v>41</v>
      </c>
      <c r="B114" s="97" t="s">
        <v>219</v>
      </c>
      <c r="C114" s="98" t="s">
        <v>92</v>
      </c>
      <c r="D114" s="80" t="s">
        <v>197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3">
        <v>0</v>
      </c>
      <c r="Z114" s="40">
        <v>0</v>
      </c>
      <c r="AA114" s="40">
        <v>0</v>
      </c>
      <c r="AB114" s="40">
        <v>0</v>
      </c>
      <c r="AC114" s="40">
        <v>2.3300000000000001E-2</v>
      </c>
      <c r="AD114" s="40">
        <v>0</v>
      </c>
      <c r="AE114" s="40">
        <v>0</v>
      </c>
      <c r="AF114" s="40">
        <v>7.9000000000000008E-3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40">
        <v>0</v>
      </c>
      <c r="AZ114" s="40">
        <v>0</v>
      </c>
      <c r="BA114" s="40">
        <v>0</v>
      </c>
      <c r="BB114" s="40">
        <v>0</v>
      </c>
      <c r="BC114" s="40">
        <v>0</v>
      </c>
      <c r="BD114" s="40">
        <v>0</v>
      </c>
      <c r="BE114" s="43">
        <v>0</v>
      </c>
      <c r="BF114" s="43">
        <v>0</v>
      </c>
      <c r="BG114" s="43">
        <v>0</v>
      </c>
      <c r="BH114" s="43">
        <v>0</v>
      </c>
      <c r="BI114" s="43">
        <v>0</v>
      </c>
      <c r="BJ114" s="43">
        <v>0</v>
      </c>
      <c r="BK114" s="43">
        <v>0</v>
      </c>
      <c r="BL114" s="40">
        <v>0</v>
      </c>
      <c r="BM114" s="40">
        <v>0</v>
      </c>
      <c r="BN114" s="40">
        <v>0</v>
      </c>
      <c r="BO114" s="40">
        <v>2.5600000000000001E-2</v>
      </c>
      <c r="BP114" s="40">
        <v>0</v>
      </c>
      <c r="BQ114" s="46">
        <f t="shared" ref="BQ114:BQ121" si="21">AVERAGE(E114:BP114)</f>
        <v>8.8750000000000005E-4</v>
      </c>
      <c r="BR114" s="47"/>
      <c r="BS114" s="47"/>
    </row>
    <row r="115" spans="1:71" ht="15.75" customHeight="1">
      <c r="A115" s="99">
        <v>42</v>
      </c>
      <c r="B115" s="97" t="s">
        <v>220</v>
      </c>
      <c r="C115" s="98" t="s">
        <v>92</v>
      </c>
      <c r="D115" s="80" t="s">
        <v>197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4.5499999999999999E-2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0">
        <v>0</v>
      </c>
      <c r="AY115" s="40">
        <v>0</v>
      </c>
      <c r="AZ115" s="40">
        <v>0</v>
      </c>
      <c r="BA115" s="40">
        <v>0</v>
      </c>
      <c r="BB115" s="40">
        <v>0</v>
      </c>
      <c r="BC115" s="40">
        <v>0</v>
      </c>
      <c r="BD115" s="40">
        <v>0</v>
      </c>
      <c r="BE115" s="43">
        <v>0</v>
      </c>
      <c r="BF115" s="43">
        <v>0</v>
      </c>
      <c r="BG115" s="43">
        <v>0</v>
      </c>
      <c r="BH115" s="43">
        <v>0</v>
      </c>
      <c r="BI115" s="43">
        <v>0</v>
      </c>
      <c r="BJ115" s="43">
        <v>0</v>
      </c>
      <c r="BK115" s="43">
        <v>0</v>
      </c>
      <c r="BL115" s="40">
        <v>0</v>
      </c>
      <c r="BM115" s="40">
        <v>0</v>
      </c>
      <c r="BN115" s="40">
        <v>0</v>
      </c>
      <c r="BO115" s="40">
        <v>0</v>
      </c>
      <c r="BP115" s="40">
        <v>0</v>
      </c>
      <c r="BQ115" s="46">
        <f t="shared" si="21"/>
        <v>7.1093749999999998E-4</v>
      </c>
      <c r="BR115" s="47"/>
      <c r="BS115" s="47"/>
    </row>
    <row r="116" spans="1:71" ht="15.75" customHeight="1">
      <c r="A116" s="99">
        <v>43</v>
      </c>
      <c r="B116" s="97" t="s">
        <v>221</v>
      </c>
      <c r="C116" s="98" t="s">
        <v>92</v>
      </c>
      <c r="D116" s="80" t="s">
        <v>197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3.0300000000000001E-2</v>
      </c>
      <c r="AP116" s="40">
        <v>0</v>
      </c>
      <c r="AQ116" s="40">
        <v>0</v>
      </c>
      <c r="AR116" s="40">
        <v>0</v>
      </c>
      <c r="AS116" s="40">
        <v>0</v>
      </c>
      <c r="AT116" s="40">
        <v>0</v>
      </c>
      <c r="AU116" s="40">
        <v>0</v>
      </c>
      <c r="AV116" s="40">
        <v>0</v>
      </c>
      <c r="AW116" s="40">
        <v>0</v>
      </c>
      <c r="AX116" s="40">
        <v>0</v>
      </c>
      <c r="AY116" s="40">
        <v>0</v>
      </c>
      <c r="AZ116" s="40">
        <v>0</v>
      </c>
      <c r="BA116" s="40">
        <v>0</v>
      </c>
      <c r="BB116" s="40">
        <v>0</v>
      </c>
      <c r="BC116" s="40">
        <v>0</v>
      </c>
      <c r="BD116" s="40">
        <v>0</v>
      </c>
      <c r="BE116" s="43">
        <v>0</v>
      </c>
      <c r="BF116" s="43">
        <v>0</v>
      </c>
      <c r="BG116" s="43">
        <v>0</v>
      </c>
      <c r="BH116" s="43">
        <v>0</v>
      </c>
      <c r="BI116" s="43">
        <v>0</v>
      </c>
      <c r="BJ116" s="43">
        <v>0</v>
      </c>
      <c r="BK116" s="43">
        <v>0</v>
      </c>
      <c r="BL116" s="40">
        <v>0</v>
      </c>
      <c r="BM116" s="40">
        <v>0</v>
      </c>
      <c r="BN116" s="40">
        <v>0</v>
      </c>
      <c r="BO116" s="40">
        <v>0</v>
      </c>
      <c r="BP116" s="40">
        <v>0</v>
      </c>
      <c r="BQ116" s="46">
        <f t="shared" si="21"/>
        <v>4.7343750000000001E-4</v>
      </c>
      <c r="BR116" s="47"/>
      <c r="BS116" s="47"/>
    </row>
    <row r="117" spans="1:71" ht="15.75" customHeight="1">
      <c r="A117" s="99">
        <v>44</v>
      </c>
      <c r="B117" s="97" t="s">
        <v>222</v>
      </c>
      <c r="C117" s="98" t="s">
        <v>92</v>
      </c>
      <c r="D117" s="80" t="s">
        <v>197</v>
      </c>
      <c r="E117" s="40">
        <v>0.5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3">
        <v>0</v>
      </c>
      <c r="T117" s="43">
        <v>0</v>
      </c>
      <c r="U117" s="43">
        <v>0.59379999999999999</v>
      </c>
      <c r="V117" s="43">
        <v>0</v>
      </c>
      <c r="W117" s="43">
        <v>0</v>
      </c>
      <c r="X117" s="43">
        <v>0.59379999999999999</v>
      </c>
      <c r="Y117" s="43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0.22220000000000001</v>
      </c>
      <c r="AL117" s="40">
        <v>0.35849999999999999</v>
      </c>
      <c r="AM117" s="40">
        <v>0.17777777777777778</v>
      </c>
      <c r="AN117" s="40">
        <v>0</v>
      </c>
      <c r="AO117" s="40">
        <v>0.45450000000000002</v>
      </c>
      <c r="AP117" s="40">
        <v>0</v>
      </c>
      <c r="AQ117" s="40">
        <v>0.41670000000000001</v>
      </c>
      <c r="AR117" s="40">
        <v>0</v>
      </c>
      <c r="AS117" s="40">
        <v>0</v>
      </c>
      <c r="AT117" s="40">
        <v>0</v>
      </c>
      <c r="AU117" s="40">
        <v>0</v>
      </c>
      <c r="AV117" s="40">
        <v>0</v>
      </c>
      <c r="AW117" s="40">
        <v>4.1700000000000001E-2</v>
      </c>
      <c r="AX117" s="40">
        <v>0</v>
      </c>
      <c r="AY117" s="40">
        <v>0</v>
      </c>
      <c r="AZ117" s="40">
        <v>0</v>
      </c>
      <c r="BA117" s="40">
        <v>0</v>
      </c>
      <c r="BB117" s="40">
        <v>0</v>
      </c>
      <c r="BC117" s="40">
        <v>0</v>
      </c>
      <c r="BD117" s="40">
        <v>0</v>
      </c>
      <c r="BE117" s="43">
        <v>0</v>
      </c>
      <c r="BF117" s="43">
        <v>0</v>
      </c>
      <c r="BG117" s="43">
        <v>0</v>
      </c>
      <c r="BH117" s="43">
        <v>0</v>
      </c>
      <c r="BI117" s="43">
        <v>0</v>
      </c>
      <c r="BJ117" s="43">
        <v>0</v>
      </c>
      <c r="BK117" s="43">
        <v>1.1599999999999999E-2</v>
      </c>
      <c r="BL117" s="40">
        <v>0.17780000000000001</v>
      </c>
      <c r="BM117" s="40">
        <v>0</v>
      </c>
      <c r="BN117" s="40">
        <v>0</v>
      </c>
      <c r="BO117" s="40">
        <v>0</v>
      </c>
      <c r="BP117" s="40">
        <v>0</v>
      </c>
      <c r="BQ117" s="46">
        <f t="shared" si="21"/>
        <v>5.5443402777777769E-2</v>
      </c>
      <c r="BR117" s="47"/>
      <c r="BS117" s="47"/>
    </row>
    <row r="118" spans="1:71" ht="15.75" customHeight="1">
      <c r="A118" s="99">
        <v>45</v>
      </c>
      <c r="B118" s="97" t="s">
        <v>223</v>
      </c>
      <c r="C118" s="98" t="s">
        <v>92</v>
      </c>
      <c r="D118" s="80" t="s">
        <v>197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6.6699999999999995E-2</v>
      </c>
      <c r="L118" s="40">
        <v>0</v>
      </c>
      <c r="M118" s="40">
        <v>0</v>
      </c>
      <c r="N118" s="40">
        <v>0</v>
      </c>
      <c r="O118" s="40">
        <v>8.3299999999999999E-2</v>
      </c>
      <c r="P118" s="40">
        <v>0</v>
      </c>
      <c r="Q118" s="40">
        <v>0.17649999999999999</v>
      </c>
      <c r="R118" s="40">
        <v>2.9000000000000001E-2</v>
      </c>
      <c r="S118" s="43">
        <v>0</v>
      </c>
      <c r="T118" s="43">
        <v>0</v>
      </c>
      <c r="U118" s="43">
        <v>0.375</v>
      </c>
      <c r="V118" s="43">
        <v>0</v>
      </c>
      <c r="W118" s="43">
        <v>2.9000000000000001E-2</v>
      </c>
      <c r="X118" s="43">
        <v>0.375</v>
      </c>
      <c r="Y118" s="43">
        <v>0</v>
      </c>
      <c r="Z118" s="40">
        <v>0.16669999999999999</v>
      </c>
      <c r="AA118" s="40">
        <v>0</v>
      </c>
      <c r="AB118" s="40">
        <v>0</v>
      </c>
      <c r="AC118" s="40">
        <v>4.65E-2</v>
      </c>
      <c r="AD118" s="40">
        <v>0</v>
      </c>
      <c r="AE118" s="40">
        <v>0</v>
      </c>
      <c r="AF118" s="40">
        <v>7.9000000000000008E-3</v>
      </c>
      <c r="AG118" s="40">
        <v>0</v>
      </c>
      <c r="AH118" s="40">
        <v>0</v>
      </c>
      <c r="AI118" s="40">
        <v>4.1700000000000001E-2</v>
      </c>
      <c r="AJ118" s="40">
        <v>0</v>
      </c>
      <c r="AK118" s="40">
        <v>3.6999999999999998E-2</v>
      </c>
      <c r="AL118" s="40">
        <v>7.5499999999999998E-2</v>
      </c>
      <c r="AM118" s="40">
        <v>0.77777777777777779</v>
      </c>
      <c r="AN118" s="40">
        <v>0</v>
      </c>
      <c r="AO118" s="40">
        <v>0.1212</v>
      </c>
      <c r="AP118" s="40">
        <v>0</v>
      </c>
      <c r="AQ118" s="40">
        <v>0.58330000000000004</v>
      </c>
      <c r="AR118" s="40">
        <v>0.193</v>
      </c>
      <c r="AS118" s="40">
        <v>0</v>
      </c>
      <c r="AT118" s="40">
        <v>8.3299999999999999E-2</v>
      </c>
      <c r="AU118" s="40">
        <v>0.31580000000000003</v>
      </c>
      <c r="AV118" s="40">
        <v>0.1111</v>
      </c>
      <c r="AW118" s="40">
        <v>0.29170000000000001</v>
      </c>
      <c r="AX118" s="40">
        <v>3.2800000000000003E-2</v>
      </c>
      <c r="AY118" s="40">
        <v>0</v>
      </c>
      <c r="AZ118" s="40">
        <v>0</v>
      </c>
      <c r="BA118" s="40">
        <v>3.6999999999999998E-2</v>
      </c>
      <c r="BB118" s="40">
        <v>0</v>
      </c>
      <c r="BC118" s="40">
        <v>7.6899999999999996E-2</v>
      </c>
      <c r="BD118" s="40">
        <v>0</v>
      </c>
      <c r="BE118" s="43">
        <v>0</v>
      </c>
      <c r="BF118" s="43">
        <v>7.3200000000000001E-2</v>
      </c>
      <c r="BG118" s="43">
        <v>0</v>
      </c>
      <c r="BH118" s="43">
        <v>0</v>
      </c>
      <c r="BI118" s="43">
        <v>0</v>
      </c>
      <c r="BJ118" s="43">
        <v>0</v>
      </c>
      <c r="BK118" s="43">
        <v>4.65E-2</v>
      </c>
      <c r="BL118" s="40">
        <v>0.77780000000000005</v>
      </c>
      <c r="BM118" s="40">
        <v>0</v>
      </c>
      <c r="BN118" s="40">
        <v>0</v>
      </c>
      <c r="BO118" s="40">
        <v>0</v>
      </c>
      <c r="BP118" s="40">
        <v>5.7099999999999998E-2</v>
      </c>
      <c r="BQ118" s="46">
        <f t="shared" si="21"/>
        <v>7.950434027777778E-2</v>
      </c>
      <c r="BR118" s="47"/>
      <c r="BS118" s="47"/>
    </row>
    <row r="119" spans="1:71" ht="15.75" customHeight="1">
      <c r="A119" s="99">
        <v>46</v>
      </c>
      <c r="B119" s="97" t="s">
        <v>224</v>
      </c>
      <c r="C119" s="98" t="s">
        <v>92</v>
      </c>
      <c r="D119" s="80" t="s">
        <v>197</v>
      </c>
      <c r="E119" s="40">
        <v>0</v>
      </c>
      <c r="F119" s="40">
        <v>0</v>
      </c>
      <c r="G119" s="40">
        <v>6.25E-2</v>
      </c>
      <c r="H119" s="40">
        <v>1.8700000000000001E-2</v>
      </c>
      <c r="I119" s="40">
        <v>0</v>
      </c>
      <c r="J119" s="40">
        <v>0</v>
      </c>
      <c r="K119" s="40">
        <v>2.2200000000000001E-2</v>
      </c>
      <c r="L119" s="40">
        <v>0</v>
      </c>
      <c r="M119" s="40">
        <v>0</v>
      </c>
      <c r="N119" s="40">
        <v>0</v>
      </c>
      <c r="O119" s="40">
        <v>8.3299999999999999E-2</v>
      </c>
      <c r="P119" s="40">
        <v>0</v>
      </c>
      <c r="Q119" s="40">
        <v>0</v>
      </c>
      <c r="R119" s="40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0">
        <v>0.20830000000000001</v>
      </c>
      <c r="AA119" s="40">
        <v>0</v>
      </c>
      <c r="AB119" s="40">
        <v>0</v>
      </c>
      <c r="AC119" s="40">
        <v>0.13950000000000001</v>
      </c>
      <c r="AD119" s="40">
        <v>0</v>
      </c>
      <c r="AE119" s="40">
        <v>0</v>
      </c>
      <c r="AF119" s="40">
        <v>0</v>
      </c>
      <c r="AG119" s="40">
        <v>0</v>
      </c>
      <c r="AH119" s="40">
        <v>3.0300000000000001E-2</v>
      </c>
      <c r="AI119" s="40">
        <v>0</v>
      </c>
      <c r="AJ119" s="40">
        <v>6.1699999999999998E-2</v>
      </c>
      <c r="AK119" s="40">
        <v>0</v>
      </c>
      <c r="AL119" s="40">
        <v>0</v>
      </c>
      <c r="AM119" s="40">
        <v>0</v>
      </c>
      <c r="AN119" s="40">
        <v>4.3499999999999997E-2</v>
      </c>
      <c r="AO119" s="40">
        <v>0</v>
      </c>
      <c r="AP119" s="40">
        <v>0</v>
      </c>
      <c r="AQ119" s="40">
        <v>0</v>
      </c>
      <c r="AR119" s="40">
        <v>5.2600000000000001E-2</v>
      </c>
      <c r="AS119" s="40">
        <v>0</v>
      </c>
      <c r="AT119" s="40">
        <v>0</v>
      </c>
      <c r="AU119" s="40">
        <v>0</v>
      </c>
      <c r="AV119" s="40">
        <v>0</v>
      </c>
      <c r="AW119" s="40">
        <v>4.1700000000000001E-2</v>
      </c>
      <c r="AX119" s="40">
        <v>0</v>
      </c>
      <c r="AY119" s="40">
        <v>0</v>
      </c>
      <c r="AZ119" s="40">
        <v>0</v>
      </c>
      <c r="BA119" s="40">
        <v>0</v>
      </c>
      <c r="BB119" s="40">
        <v>0</v>
      </c>
      <c r="BC119" s="40">
        <v>0.15379999999999999</v>
      </c>
      <c r="BD119" s="40">
        <v>0</v>
      </c>
      <c r="BE119" s="43">
        <v>0</v>
      </c>
      <c r="BF119" s="43">
        <v>0.122</v>
      </c>
      <c r="BG119" s="43">
        <v>0</v>
      </c>
      <c r="BH119" s="43">
        <v>0</v>
      </c>
      <c r="BI119" s="43">
        <v>0</v>
      </c>
      <c r="BJ119" s="43">
        <v>6.9800000000000001E-2</v>
      </c>
      <c r="BK119" s="43">
        <v>4.65E-2</v>
      </c>
      <c r="BL119" s="40">
        <v>0</v>
      </c>
      <c r="BM119" s="40">
        <v>0</v>
      </c>
      <c r="BN119" s="40">
        <v>0</v>
      </c>
      <c r="BO119" s="40">
        <v>2.5600000000000001E-2</v>
      </c>
      <c r="BP119" s="40">
        <v>0</v>
      </c>
      <c r="BQ119" s="46">
        <f t="shared" si="21"/>
        <v>1.8468749999999999E-2</v>
      </c>
      <c r="BR119" s="47"/>
      <c r="BS119" s="47"/>
    </row>
    <row r="120" spans="1:71" ht="15.75" customHeight="1">
      <c r="A120" s="99">
        <v>47</v>
      </c>
      <c r="B120" s="97" t="s">
        <v>225</v>
      </c>
      <c r="C120" s="98" t="s">
        <v>92</v>
      </c>
      <c r="D120" s="80" t="s">
        <v>197</v>
      </c>
      <c r="E120" s="40">
        <v>0.5</v>
      </c>
      <c r="F120" s="40">
        <v>1</v>
      </c>
      <c r="G120" s="40">
        <v>0.9375</v>
      </c>
      <c r="H120" s="40">
        <v>0.98129999999999995</v>
      </c>
      <c r="I120" s="40">
        <v>1</v>
      </c>
      <c r="J120" s="40">
        <v>1</v>
      </c>
      <c r="K120" s="40">
        <v>0.91110000000000002</v>
      </c>
      <c r="L120" s="40">
        <v>1</v>
      </c>
      <c r="M120" s="40">
        <v>1</v>
      </c>
      <c r="N120" s="40">
        <v>1</v>
      </c>
      <c r="O120" s="40">
        <v>0.83330000000000004</v>
      </c>
      <c r="P120" s="40">
        <v>1</v>
      </c>
      <c r="Q120" s="40">
        <v>0.82350000000000001</v>
      </c>
      <c r="R120" s="40">
        <v>0.97099999999999997</v>
      </c>
      <c r="S120" s="43">
        <v>1</v>
      </c>
      <c r="T120" s="43">
        <v>1</v>
      </c>
      <c r="U120" s="43">
        <v>3.1300000000000001E-2</v>
      </c>
      <c r="V120" s="43">
        <v>1</v>
      </c>
      <c r="W120" s="43">
        <v>0.97099999999999997</v>
      </c>
      <c r="X120" s="43">
        <v>3.1300000000000001E-2</v>
      </c>
      <c r="Y120" s="43">
        <v>1</v>
      </c>
      <c r="Z120" s="40">
        <v>0.625</v>
      </c>
      <c r="AA120" s="40">
        <v>1</v>
      </c>
      <c r="AB120" s="40">
        <v>0</v>
      </c>
      <c r="AC120" s="40">
        <v>0.79069999999999996</v>
      </c>
      <c r="AD120" s="40">
        <v>1</v>
      </c>
      <c r="AE120" s="40">
        <v>1</v>
      </c>
      <c r="AF120" s="40">
        <v>0.98409999999999997</v>
      </c>
      <c r="AG120" s="40">
        <v>1</v>
      </c>
      <c r="AH120" s="40">
        <v>0.96970000000000001</v>
      </c>
      <c r="AI120" s="40">
        <v>0.95830000000000004</v>
      </c>
      <c r="AJ120" s="40">
        <v>0.93830000000000002</v>
      </c>
      <c r="AK120" s="40">
        <v>0.74070000000000003</v>
      </c>
      <c r="AL120" s="40">
        <v>0.56599999999999995</v>
      </c>
      <c r="AM120" s="40">
        <v>4.4444444444444446E-2</v>
      </c>
      <c r="AN120" s="40">
        <v>0.95650000000000002</v>
      </c>
      <c r="AO120" s="40">
        <v>0.34849999999999998</v>
      </c>
      <c r="AP120" s="40">
        <v>1</v>
      </c>
      <c r="AQ120" s="40">
        <v>0</v>
      </c>
      <c r="AR120" s="40">
        <v>0.75439999999999996</v>
      </c>
      <c r="AS120" s="40">
        <v>1</v>
      </c>
      <c r="AT120" s="40">
        <v>0.91669999999999996</v>
      </c>
      <c r="AU120" s="40">
        <v>0.68420000000000003</v>
      </c>
      <c r="AV120" s="40">
        <v>0.88890000000000002</v>
      </c>
      <c r="AW120" s="40">
        <v>0.625</v>
      </c>
      <c r="AX120" s="40">
        <v>0.96719999999999995</v>
      </c>
      <c r="AY120" s="40">
        <v>1</v>
      </c>
      <c r="AZ120" s="40">
        <v>1</v>
      </c>
      <c r="BA120" s="40">
        <v>0.96299999999999997</v>
      </c>
      <c r="BB120" s="40">
        <v>1</v>
      </c>
      <c r="BC120" s="40">
        <v>0.76919999999999999</v>
      </c>
      <c r="BD120" s="40">
        <v>1</v>
      </c>
      <c r="BE120" s="43">
        <v>1</v>
      </c>
      <c r="BF120" s="43">
        <v>0.80489999999999995</v>
      </c>
      <c r="BG120" s="43">
        <v>1</v>
      </c>
      <c r="BH120" s="43">
        <v>1</v>
      </c>
      <c r="BI120" s="43">
        <v>1</v>
      </c>
      <c r="BJ120" s="43">
        <v>0.93020000000000003</v>
      </c>
      <c r="BK120" s="43">
        <v>0.89529999999999998</v>
      </c>
      <c r="BL120" s="40">
        <v>4.4400000000000002E-2</v>
      </c>
      <c r="BM120" s="40">
        <v>1</v>
      </c>
      <c r="BN120" s="40">
        <v>1</v>
      </c>
      <c r="BO120" s="40">
        <v>0.94869999999999999</v>
      </c>
      <c r="BP120" s="40">
        <v>0.94289999999999996</v>
      </c>
      <c r="BQ120" s="46">
        <f t="shared" si="21"/>
        <v>0.82888350694444435</v>
      </c>
      <c r="BR120" s="47"/>
      <c r="BS120" s="47"/>
    </row>
    <row r="121" spans="1:71" ht="15.75" customHeight="1">
      <c r="A121" s="99">
        <v>48</v>
      </c>
      <c r="B121" s="97" t="s">
        <v>226</v>
      </c>
      <c r="C121" s="98" t="s">
        <v>92</v>
      </c>
      <c r="D121" s="80" t="s">
        <v>197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  <c r="AT121" s="40">
        <v>0</v>
      </c>
      <c r="AU121" s="40">
        <v>0</v>
      </c>
      <c r="AV121" s="40">
        <v>0</v>
      </c>
      <c r="AW121" s="40">
        <v>0</v>
      </c>
      <c r="AX121" s="40">
        <v>0</v>
      </c>
      <c r="AY121" s="40">
        <v>0</v>
      </c>
      <c r="AZ121" s="40">
        <v>0</v>
      </c>
      <c r="BA121" s="40">
        <v>0</v>
      </c>
      <c r="BB121" s="40">
        <v>0</v>
      </c>
      <c r="BC121" s="40">
        <v>0</v>
      </c>
      <c r="BD121" s="40">
        <v>0</v>
      </c>
      <c r="BE121" s="43">
        <v>0</v>
      </c>
      <c r="BF121" s="43">
        <v>0</v>
      </c>
      <c r="BG121" s="43">
        <v>0</v>
      </c>
      <c r="BH121" s="43">
        <v>0</v>
      </c>
      <c r="BI121" s="43">
        <v>0</v>
      </c>
      <c r="BJ121" s="43">
        <v>0</v>
      </c>
      <c r="BK121" s="43">
        <v>0</v>
      </c>
      <c r="BL121" s="40">
        <v>0</v>
      </c>
      <c r="BM121" s="40">
        <v>0</v>
      </c>
      <c r="BN121" s="40">
        <v>0</v>
      </c>
      <c r="BO121" s="40">
        <v>0</v>
      </c>
      <c r="BP121" s="40">
        <v>0</v>
      </c>
      <c r="BQ121" s="46">
        <f t="shared" si="21"/>
        <v>0</v>
      </c>
      <c r="BR121" s="47"/>
      <c r="BS121" s="47"/>
    </row>
    <row r="122" spans="1:71" ht="15.75" customHeight="1">
      <c r="A122" s="99"/>
      <c r="B122" s="100" t="s">
        <v>227</v>
      </c>
      <c r="C122" s="101"/>
      <c r="D122" s="98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3"/>
      <c r="T122" s="43"/>
      <c r="U122" s="43"/>
      <c r="V122" s="43"/>
      <c r="W122" s="43"/>
      <c r="X122" s="43"/>
      <c r="Y122" s="43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3"/>
      <c r="BF122" s="43"/>
      <c r="BG122" s="43"/>
      <c r="BH122" s="43"/>
      <c r="BI122" s="43"/>
      <c r="BJ122" s="43"/>
      <c r="BK122" s="43"/>
      <c r="BL122" s="40"/>
      <c r="BM122" s="40"/>
      <c r="BN122" s="40"/>
      <c r="BO122" s="40"/>
      <c r="BP122" s="40"/>
      <c r="BQ122" s="46"/>
      <c r="BR122" s="47"/>
      <c r="BS122" s="47"/>
    </row>
    <row r="123" spans="1:71" ht="15.75" customHeight="1">
      <c r="A123" s="99">
        <v>49</v>
      </c>
      <c r="B123" s="104" t="s">
        <v>228</v>
      </c>
      <c r="C123" s="98" t="s">
        <v>92</v>
      </c>
      <c r="D123" s="80" t="s">
        <v>229</v>
      </c>
      <c r="E123" s="40">
        <v>0.35610000000000003</v>
      </c>
      <c r="F123" s="40">
        <v>5.7299999999999997E-2</v>
      </c>
      <c r="G123" s="40">
        <v>0.39169999999999999</v>
      </c>
      <c r="H123" s="40">
        <v>3.9800000000000002E-2</v>
      </c>
      <c r="I123" s="40">
        <v>0</v>
      </c>
      <c r="J123" s="40">
        <v>0</v>
      </c>
      <c r="K123" s="40">
        <v>0.02</v>
      </c>
      <c r="L123" s="40">
        <v>0.52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3">
        <v>0</v>
      </c>
      <c r="T123" s="43">
        <v>0</v>
      </c>
      <c r="U123" s="43">
        <v>0</v>
      </c>
      <c r="V123" s="43">
        <v>0.32</v>
      </c>
      <c r="W123" s="43">
        <v>0</v>
      </c>
      <c r="X123" s="43">
        <v>0</v>
      </c>
      <c r="Y123" s="43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0.2828</v>
      </c>
      <c r="AE123" s="40">
        <v>0.01</v>
      </c>
      <c r="AF123" s="40">
        <v>0.08</v>
      </c>
      <c r="AG123" s="40">
        <v>0.06</v>
      </c>
      <c r="AH123" s="40">
        <v>0</v>
      </c>
      <c r="AI123" s="40">
        <v>0</v>
      </c>
      <c r="AJ123" s="40">
        <v>0.14230000000000001</v>
      </c>
      <c r="AK123" s="40">
        <v>4.3900000000000002E-2</v>
      </c>
      <c r="AL123" s="40">
        <v>0.13189999999999999</v>
      </c>
      <c r="AM123" s="40">
        <v>0.16489361702127658</v>
      </c>
      <c r="AN123" s="40">
        <v>0.625</v>
      </c>
      <c r="AO123" s="40">
        <v>0.1817</v>
      </c>
      <c r="AP123" s="40">
        <v>0.31</v>
      </c>
      <c r="AQ123" s="40">
        <v>0</v>
      </c>
      <c r="AR123" s="40">
        <v>0.19159999999999999</v>
      </c>
      <c r="AS123" s="40">
        <v>0</v>
      </c>
      <c r="AT123" s="40">
        <v>0.02</v>
      </c>
      <c r="AU123" s="40">
        <v>0.12939999999999999</v>
      </c>
      <c r="AV123" s="40">
        <v>0</v>
      </c>
      <c r="AW123" s="40">
        <v>0</v>
      </c>
      <c r="AX123" s="40">
        <v>0</v>
      </c>
      <c r="AY123" s="40">
        <v>0</v>
      </c>
      <c r="AZ123" s="40">
        <v>0.35</v>
      </c>
      <c r="BA123" s="40">
        <v>4.0000000000000001E-3</v>
      </c>
      <c r="BB123" s="40">
        <v>0.24149999999999999</v>
      </c>
      <c r="BC123" s="40">
        <v>0</v>
      </c>
      <c r="BD123" s="40">
        <v>0.41</v>
      </c>
      <c r="BE123" s="43">
        <v>1</v>
      </c>
      <c r="BF123" s="43">
        <v>0.43459999999999999</v>
      </c>
      <c r="BG123" s="43">
        <v>0.47960000000000003</v>
      </c>
      <c r="BH123" s="43">
        <v>0</v>
      </c>
      <c r="BI123" s="43">
        <v>0.28489999999999999</v>
      </c>
      <c r="BJ123" s="43">
        <v>0</v>
      </c>
      <c r="BK123" s="43">
        <v>0</v>
      </c>
      <c r="BL123" s="40">
        <v>0</v>
      </c>
      <c r="BM123" s="40">
        <v>0.02</v>
      </c>
      <c r="BN123" s="40">
        <v>2.1600000000000001E-2</v>
      </c>
      <c r="BO123" s="40">
        <v>0.24</v>
      </c>
      <c r="BP123" s="40">
        <v>0.12</v>
      </c>
      <c r="BQ123" s="46">
        <f t="shared" ref="BQ123:BQ125" si="22">AVERAGE(E123:BP123)</f>
        <v>0.12007177526595744</v>
      </c>
      <c r="BR123" s="47"/>
      <c r="BS123" s="47"/>
    </row>
    <row r="124" spans="1:71" ht="15.75" customHeight="1">
      <c r="A124" s="99">
        <v>50</v>
      </c>
      <c r="B124" s="104" t="s">
        <v>230</v>
      </c>
      <c r="C124" s="98" t="s">
        <v>92</v>
      </c>
      <c r="D124" s="80" t="s">
        <v>229</v>
      </c>
      <c r="E124" s="40">
        <v>0.5</v>
      </c>
      <c r="F124" s="40">
        <v>0.55000000000000004</v>
      </c>
      <c r="G124" s="40">
        <v>0.6</v>
      </c>
      <c r="H124" s="40">
        <v>0.8</v>
      </c>
      <c r="I124" s="40">
        <v>0.86</v>
      </c>
      <c r="J124" s="40">
        <v>0.05</v>
      </c>
      <c r="K124" s="40">
        <v>0.66</v>
      </c>
      <c r="L124" s="40">
        <v>0.25</v>
      </c>
      <c r="M124" s="40">
        <v>0.92469999999999997</v>
      </c>
      <c r="N124" s="40">
        <v>0.05</v>
      </c>
      <c r="O124" s="40">
        <v>1</v>
      </c>
      <c r="P124" s="40">
        <v>0.58169999999999999</v>
      </c>
      <c r="Q124" s="40">
        <v>0.95689999999999997</v>
      </c>
      <c r="R124" s="40">
        <v>0.89</v>
      </c>
      <c r="S124" s="43">
        <v>0.74</v>
      </c>
      <c r="T124" s="43">
        <v>0.7</v>
      </c>
      <c r="U124" s="43">
        <v>0.23</v>
      </c>
      <c r="V124" s="43">
        <v>0.48</v>
      </c>
      <c r="W124" s="43">
        <v>0.83</v>
      </c>
      <c r="X124" s="43">
        <v>1</v>
      </c>
      <c r="Y124" s="43">
        <v>0.75</v>
      </c>
      <c r="Z124" s="40">
        <v>0.71</v>
      </c>
      <c r="AA124" s="40">
        <v>0.98</v>
      </c>
      <c r="AB124" s="40">
        <v>0.83</v>
      </c>
      <c r="AC124" s="40">
        <v>0.98</v>
      </c>
      <c r="AD124" s="40">
        <v>0.68</v>
      </c>
      <c r="AE124" s="40">
        <v>0.01</v>
      </c>
      <c r="AF124" s="40">
        <v>0.79</v>
      </c>
      <c r="AG124" s="40">
        <v>0.47</v>
      </c>
      <c r="AH124" s="40">
        <v>0.46</v>
      </c>
      <c r="AI124" s="40">
        <v>0.26</v>
      </c>
      <c r="AJ124" s="40">
        <v>0.8</v>
      </c>
      <c r="AK124" s="40">
        <v>0.75</v>
      </c>
      <c r="AL124" s="40">
        <v>0.17</v>
      </c>
      <c r="AM124" s="40">
        <v>0.6436170212765957</v>
      </c>
      <c r="AN124" s="40">
        <v>0.94</v>
      </c>
      <c r="AO124" s="40">
        <v>7.0000000000000007E-2</v>
      </c>
      <c r="AP124" s="40">
        <v>0.36</v>
      </c>
      <c r="AQ124" s="40">
        <v>0.87</v>
      </c>
      <c r="AR124" s="40">
        <v>0.73</v>
      </c>
      <c r="AS124" s="40">
        <v>0.96</v>
      </c>
      <c r="AT124" s="40">
        <v>0</v>
      </c>
      <c r="AU124" s="40">
        <v>0.33250000000000002</v>
      </c>
      <c r="AV124" s="40">
        <v>0.76</v>
      </c>
      <c r="AW124" s="40">
        <v>0.62</v>
      </c>
      <c r="AX124" s="40">
        <v>0.75</v>
      </c>
      <c r="AY124" s="40">
        <v>0.37</v>
      </c>
      <c r="AZ124" s="40">
        <v>0.5</v>
      </c>
      <c r="BA124" s="40">
        <v>0.54</v>
      </c>
      <c r="BB124" s="40">
        <v>0.67</v>
      </c>
      <c r="BC124" s="40">
        <v>0.06</v>
      </c>
      <c r="BD124" s="40">
        <v>0.59</v>
      </c>
      <c r="BE124" s="43">
        <v>0</v>
      </c>
      <c r="BF124" s="43">
        <v>0.37</v>
      </c>
      <c r="BG124" s="43">
        <v>0.22</v>
      </c>
      <c r="BH124" s="43">
        <v>0.66</v>
      </c>
      <c r="BI124" s="43">
        <v>0.41</v>
      </c>
      <c r="BJ124" s="43">
        <v>0.8</v>
      </c>
      <c r="BK124" s="43">
        <v>0.7</v>
      </c>
      <c r="BL124" s="40">
        <v>1</v>
      </c>
      <c r="BM124" s="40">
        <v>0.96</v>
      </c>
      <c r="BN124" s="40">
        <v>0.7</v>
      </c>
      <c r="BO124" s="40">
        <v>0.23</v>
      </c>
      <c r="BP124" s="40">
        <v>0.37</v>
      </c>
      <c r="BQ124" s="46">
        <f t="shared" si="22"/>
        <v>0.58561589095744682</v>
      </c>
      <c r="BR124" s="47"/>
      <c r="BS124" s="47"/>
    </row>
    <row r="125" spans="1:71" ht="15.75" customHeight="1">
      <c r="A125" s="99">
        <v>51</v>
      </c>
      <c r="B125" s="104" t="s">
        <v>231</v>
      </c>
      <c r="C125" s="98" t="s">
        <v>92</v>
      </c>
      <c r="D125" s="80" t="s">
        <v>229</v>
      </c>
      <c r="E125" s="40">
        <v>0</v>
      </c>
      <c r="F125" s="40">
        <v>0.22</v>
      </c>
      <c r="G125" s="40">
        <v>3.0000000000000001E-3</v>
      </c>
      <c r="H125" s="40">
        <v>4.1000000000000003E-3</v>
      </c>
      <c r="I125" s="40">
        <v>0.03</v>
      </c>
      <c r="J125" s="40">
        <v>0.63</v>
      </c>
      <c r="K125" s="40">
        <v>0.21</v>
      </c>
      <c r="L125" s="40">
        <v>0</v>
      </c>
      <c r="M125" s="40">
        <v>0</v>
      </c>
      <c r="N125" s="40">
        <v>0.35</v>
      </c>
      <c r="O125" s="40">
        <v>0</v>
      </c>
      <c r="P125" s="40">
        <v>0.45</v>
      </c>
      <c r="Q125" s="40">
        <v>0</v>
      </c>
      <c r="R125" s="40">
        <v>0</v>
      </c>
      <c r="S125" s="43">
        <v>0.12</v>
      </c>
      <c r="T125" s="43">
        <v>0</v>
      </c>
      <c r="U125" s="43">
        <v>0.48</v>
      </c>
      <c r="V125" s="43">
        <v>0</v>
      </c>
      <c r="W125" s="43">
        <v>0</v>
      </c>
      <c r="X125" s="43">
        <v>0</v>
      </c>
      <c r="Y125" s="43">
        <v>0.06</v>
      </c>
      <c r="Z125" s="40">
        <v>0</v>
      </c>
      <c r="AA125" s="40">
        <v>0</v>
      </c>
      <c r="AB125" s="40">
        <v>0.01</v>
      </c>
      <c r="AC125" s="40">
        <v>4.0000000000000001E-3</v>
      </c>
      <c r="AD125" s="40">
        <v>0.04</v>
      </c>
      <c r="AE125" s="40">
        <v>0.46</v>
      </c>
      <c r="AF125" s="40">
        <v>0.01</v>
      </c>
      <c r="AG125" s="40">
        <v>0.28999999999999998</v>
      </c>
      <c r="AH125" s="40">
        <v>0.31</v>
      </c>
      <c r="AI125" s="40">
        <v>0.21</v>
      </c>
      <c r="AJ125" s="40">
        <v>0</v>
      </c>
      <c r="AK125" s="40">
        <v>0.01</v>
      </c>
      <c r="AL125" s="40">
        <v>0</v>
      </c>
      <c r="AM125" s="40">
        <v>0.04</v>
      </c>
      <c r="AN125" s="40">
        <v>0</v>
      </c>
      <c r="AO125" s="40">
        <v>0.56999999999999995</v>
      </c>
      <c r="AP125" s="40">
        <v>0</v>
      </c>
      <c r="AQ125" s="40">
        <v>0</v>
      </c>
      <c r="AR125" s="40">
        <v>0</v>
      </c>
      <c r="AS125" s="40">
        <v>0</v>
      </c>
      <c r="AT125" s="40">
        <v>0.38</v>
      </c>
      <c r="AU125" s="40">
        <v>0.53820000000000001</v>
      </c>
      <c r="AV125" s="40">
        <v>0</v>
      </c>
      <c r="AW125" s="40">
        <v>0.33</v>
      </c>
      <c r="AX125" s="40">
        <v>0.12</v>
      </c>
      <c r="AY125" s="40">
        <v>0.43</v>
      </c>
      <c r="AZ125" s="40">
        <v>0</v>
      </c>
      <c r="BA125" s="40">
        <v>0.21</v>
      </c>
      <c r="BB125" s="40">
        <v>0</v>
      </c>
      <c r="BC125" s="40">
        <v>0.21</v>
      </c>
      <c r="BD125" s="40">
        <v>0</v>
      </c>
      <c r="BE125" s="43">
        <v>0</v>
      </c>
      <c r="BF125" s="43">
        <v>0</v>
      </c>
      <c r="BG125" s="43">
        <v>0</v>
      </c>
      <c r="BH125" s="43">
        <v>0.16</v>
      </c>
      <c r="BI125" s="43">
        <v>0</v>
      </c>
      <c r="BJ125" s="43">
        <v>0.1</v>
      </c>
      <c r="BK125" s="43">
        <v>0.06</v>
      </c>
      <c r="BL125" s="40">
        <v>0</v>
      </c>
      <c r="BM125" s="40">
        <v>0</v>
      </c>
      <c r="BN125" s="40">
        <v>0</v>
      </c>
      <c r="BO125" s="40">
        <v>0</v>
      </c>
      <c r="BP125" s="40">
        <v>0</v>
      </c>
      <c r="BQ125" s="46">
        <f t="shared" si="22"/>
        <v>0.11014531249999997</v>
      </c>
      <c r="BR125" s="47"/>
      <c r="BS125" s="47"/>
    </row>
    <row r="126" spans="1:71" ht="15.75" customHeight="1">
      <c r="A126" s="84">
        <v>52</v>
      </c>
      <c r="B126" s="91" t="s">
        <v>232</v>
      </c>
      <c r="C126" s="105" t="s">
        <v>233</v>
      </c>
      <c r="D126" s="22" t="s">
        <v>229</v>
      </c>
      <c r="E126" s="50" t="s">
        <v>234</v>
      </c>
      <c r="F126" s="50" t="s">
        <v>234</v>
      </c>
      <c r="G126" s="50" t="s">
        <v>234</v>
      </c>
      <c r="H126" s="50" t="s">
        <v>234</v>
      </c>
      <c r="I126" s="50" t="s">
        <v>234</v>
      </c>
      <c r="J126" s="50" t="s">
        <v>235</v>
      </c>
      <c r="K126" s="50" t="s">
        <v>234</v>
      </c>
      <c r="L126" s="50" t="s">
        <v>236</v>
      </c>
      <c r="M126" s="50" t="s">
        <v>234</v>
      </c>
      <c r="N126" s="50" t="s">
        <v>235</v>
      </c>
      <c r="O126" s="50" t="s">
        <v>234</v>
      </c>
      <c r="P126" s="50" t="s">
        <v>234</v>
      </c>
      <c r="Q126" s="50" t="s">
        <v>234</v>
      </c>
      <c r="R126" s="50" t="s">
        <v>234</v>
      </c>
      <c r="S126" s="50" t="s">
        <v>234</v>
      </c>
      <c r="T126" s="50" t="s">
        <v>234</v>
      </c>
      <c r="U126" s="50" t="s">
        <v>235</v>
      </c>
      <c r="V126" s="50" t="s">
        <v>234</v>
      </c>
      <c r="W126" s="50" t="s">
        <v>234</v>
      </c>
      <c r="X126" s="50" t="s">
        <v>234</v>
      </c>
      <c r="Y126" s="50" t="s">
        <v>234</v>
      </c>
      <c r="Z126" s="50" t="s">
        <v>234</v>
      </c>
      <c r="AA126" s="50" t="s">
        <v>234</v>
      </c>
      <c r="AB126" s="50" t="s">
        <v>234</v>
      </c>
      <c r="AC126" s="50" t="s">
        <v>234</v>
      </c>
      <c r="AD126" s="50" t="s">
        <v>234</v>
      </c>
      <c r="AE126" s="50" t="s">
        <v>235</v>
      </c>
      <c r="AF126" s="50" t="s">
        <v>234</v>
      </c>
      <c r="AG126" s="50" t="s">
        <v>234</v>
      </c>
      <c r="AH126" s="50" t="s">
        <v>234</v>
      </c>
      <c r="AI126" s="50" t="s">
        <v>234</v>
      </c>
      <c r="AJ126" s="50" t="s">
        <v>234</v>
      </c>
      <c r="AK126" s="50" t="s">
        <v>234</v>
      </c>
      <c r="AL126" s="50" t="s">
        <v>234</v>
      </c>
      <c r="AM126" s="50" t="s">
        <v>234</v>
      </c>
      <c r="AN126" s="50" t="s">
        <v>234</v>
      </c>
      <c r="AO126" s="50" t="s">
        <v>235</v>
      </c>
      <c r="AP126" s="50" t="s">
        <v>234</v>
      </c>
      <c r="AQ126" s="50" t="s">
        <v>234</v>
      </c>
      <c r="AR126" s="50" t="s">
        <v>234</v>
      </c>
      <c r="AS126" s="50" t="s">
        <v>234</v>
      </c>
      <c r="AT126" s="50" t="s">
        <v>235</v>
      </c>
      <c r="AU126" s="50" t="s">
        <v>234</v>
      </c>
      <c r="AV126" s="50" t="s">
        <v>234</v>
      </c>
      <c r="AW126" s="50" t="s">
        <v>234</v>
      </c>
      <c r="AX126" s="50" t="s">
        <v>234</v>
      </c>
      <c r="AY126" s="50" t="s">
        <v>235</v>
      </c>
      <c r="AZ126" s="50" t="s">
        <v>234</v>
      </c>
      <c r="BA126" s="50" t="s">
        <v>234</v>
      </c>
      <c r="BB126" s="50" t="s">
        <v>234</v>
      </c>
      <c r="BC126" s="50" t="s">
        <v>235</v>
      </c>
      <c r="BD126" s="50" t="s">
        <v>234</v>
      </c>
      <c r="BE126" s="50" t="s">
        <v>236</v>
      </c>
      <c r="BF126" s="50" t="s">
        <v>236</v>
      </c>
      <c r="BG126" s="50" t="s">
        <v>236</v>
      </c>
      <c r="BH126" s="50" t="s">
        <v>234</v>
      </c>
      <c r="BI126" s="50" t="s">
        <v>234</v>
      </c>
      <c r="BJ126" s="50" t="s">
        <v>234</v>
      </c>
      <c r="BK126" s="50" t="s">
        <v>234</v>
      </c>
      <c r="BL126" s="50" t="s">
        <v>234</v>
      </c>
      <c r="BM126" s="50" t="s">
        <v>234</v>
      </c>
      <c r="BN126" s="50" t="s">
        <v>234</v>
      </c>
      <c r="BO126" s="50" t="s">
        <v>236</v>
      </c>
      <c r="BP126" s="50" t="s">
        <v>234</v>
      </c>
      <c r="BQ126" s="106" t="s">
        <v>234</v>
      </c>
      <c r="BR126" s="52"/>
      <c r="BS126" s="52"/>
    </row>
    <row r="127" spans="1:71">
      <c r="A127" s="107"/>
      <c r="B127" s="85" t="s">
        <v>237</v>
      </c>
      <c r="C127" s="108"/>
      <c r="D127" s="108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1"/>
      <c r="T127" s="51"/>
      <c r="U127" s="51"/>
      <c r="V127" s="51"/>
      <c r="W127" s="51"/>
      <c r="X127" s="51"/>
      <c r="Y127" s="51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1"/>
      <c r="BF127" s="51"/>
      <c r="BG127" s="51"/>
      <c r="BH127" s="51"/>
      <c r="BI127" s="51"/>
      <c r="BJ127" s="51"/>
      <c r="BK127" s="51"/>
      <c r="BL127" s="50"/>
      <c r="BM127" s="50"/>
      <c r="BN127" s="50"/>
      <c r="BO127" s="50"/>
      <c r="BP127" s="50"/>
      <c r="BQ127" s="26"/>
      <c r="BR127" s="52"/>
      <c r="BS127" s="52"/>
    </row>
    <row r="128" spans="1:71" ht="15.75" customHeight="1">
      <c r="A128" s="84">
        <v>53</v>
      </c>
      <c r="B128" s="91" t="s">
        <v>238</v>
      </c>
      <c r="C128" s="49" t="s">
        <v>92</v>
      </c>
      <c r="D128" s="22" t="s">
        <v>239</v>
      </c>
      <c r="E128" s="41">
        <v>0.23</v>
      </c>
      <c r="F128" s="41">
        <v>0.23</v>
      </c>
      <c r="G128" s="41">
        <v>0.23</v>
      </c>
      <c r="H128" s="41">
        <v>0.23</v>
      </c>
      <c r="I128" s="41">
        <v>0.23</v>
      </c>
      <c r="J128" s="41">
        <v>0.23</v>
      </c>
      <c r="K128" s="41">
        <v>0.23</v>
      </c>
      <c r="L128" s="41">
        <v>0.23</v>
      </c>
      <c r="M128" s="41">
        <v>0.23</v>
      </c>
      <c r="N128" s="41">
        <v>0.23</v>
      </c>
      <c r="O128" s="41">
        <v>0.23</v>
      </c>
      <c r="P128" s="41">
        <v>0.23</v>
      </c>
      <c r="Q128" s="41">
        <v>0.23</v>
      </c>
      <c r="R128" s="41">
        <v>0.23</v>
      </c>
      <c r="S128" s="41">
        <v>0.23</v>
      </c>
      <c r="T128" s="41">
        <v>0.23</v>
      </c>
      <c r="U128" s="41">
        <v>0.23</v>
      </c>
      <c r="V128" s="41">
        <v>0.23</v>
      </c>
      <c r="W128" s="41">
        <v>0.23</v>
      </c>
      <c r="X128" s="41">
        <v>0.23</v>
      </c>
      <c r="Y128" s="41">
        <v>0.23</v>
      </c>
      <c r="Z128" s="41">
        <v>0.23</v>
      </c>
      <c r="AA128" s="41">
        <v>0.23</v>
      </c>
      <c r="AB128" s="41">
        <v>0.23</v>
      </c>
      <c r="AC128" s="41">
        <v>0.23</v>
      </c>
      <c r="AD128" s="41">
        <v>0.23</v>
      </c>
      <c r="AE128" s="41">
        <v>0.23</v>
      </c>
      <c r="AF128" s="41">
        <v>0.23</v>
      </c>
      <c r="AG128" s="41">
        <v>0.23</v>
      </c>
      <c r="AH128" s="41">
        <v>0.23</v>
      </c>
      <c r="AI128" s="41">
        <v>0.23</v>
      </c>
      <c r="AJ128" s="41">
        <v>0.23</v>
      </c>
      <c r="AK128" s="41">
        <v>0.23</v>
      </c>
      <c r="AL128" s="41">
        <v>0.23</v>
      </c>
      <c r="AM128" s="41">
        <v>0.23</v>
      </c>
      <c r="AN128" s="41">
        <v>0.23</v>
      </c>
      <c r="AO128" s="41">
        <v>0.23</v>
      </c>
      <c r="AP128" s="41">
        <v>0.23</v>
      </c>
      <c r="AQ128" s="41">
        <v>0.23</v>
      </c>
      <c r="AR128" s="41">
        <v>0.23</v>
      </c>
      <c r="AS128" s="41">
        <v>0.23</v>
      </c>
      <c r="AT128" s="41">
        <v>0.23</v>
      </c>
      <c r="AU128" s="41">
        <v>0.23</v>
      </c>
      <c r="AV128" s="41">
        <v>0.23</v>
      </c>
      <c r="AW128" s="41">
        <v>0.23</v>
      </c>
      <c r="AX128" s="41">
        <v>0.23</v>
      </c>
      <c r="AY128" s="41">
        <v>0.23</v>
      </c>
      <c r="AZ128" s="41">
        <v>0.23</v>
      </c>
      <c r="BA128" s="41">
        <v>0.23</v>
      </c>
      <c r="BB128" s="41">
        <v>0.23</v>
      </c>
      <c r="BC128" s="41">
        <v>0.23</v>
      </c>
      <c r="BD128" s="41">
        <v>0.23</v>
      </c>
      <c r="BE128" s="41">
        <v>0.23</v>
      </c>
      <c r="BF128" s="41">
        <v>0.23</v>
      </c>
      <c r="BG128" s="41">
        <v>0.23</v>
      </c>
      <c r="BH128" s="41">
        <v>0.23</v>
      </c>
      <c r="BI128" s="41">
        <v>0.23</v>
      </c>
      <c r="BJ128" s="41">
        <v>0.23</v>
      </c>
      <c r="BK128" s="41">
        <v>0.23</v>
      </c>
      <c r="BL128" s="41">
        <v>0.23</v>
      </c>
      <c r="BM128" s="41">
        <v>0.23</v>
      </c>
      <c r="BN128" s="41">
        <v>0.23</v>
      </c>
      <c r="BO128" s="41">
        <v>0.23</v>
      </c>
      <c r="BP128" s="41">
        <v>0.23</v>
      </c>
      <c r="BQ128" s="109">
        <v>0.23</v>
      </c>
      <c r="BR128" s="81"/>
      <c r="BS128" s="81"/>
    </row>
    <row r="129" spans="1:71" ht="15.75" customHeight="1">
      <c r="A129" s="84">
        <v>54</v>
      </c>
      <c r="B129" s="91" t="s">
        <v>240</v>
      </c>
      <c r="C129" s="49" t="s">
        <v>101</v>
      </c>
      <c r="D129" s="22" t="s">
        <v>239</v>
      </c>
      <c r="E129" s="76">
        <f t="shared" ref="E129:BP129" si="23">((E67+E69+E70+E71+E72+E73+E74+E75+E76)*0.23)</f>
        <v>22.721700000000002</v>
      </c>
      <c r="F129" s="76">
        <f t="shared" si="23"/>
        <v>273.0376</v>
      </c>
      <c r="G129" s="76">
        <f t="shared" si="23"/>
        <v>48.723200000000013</v>
      </c>
      <c r="H129" s="76">
        <f t="shared" si="23"/>
        <v>125.30859999999998</v>
      </c>
      <c r="I129" s="76">
        <f t="shared" si="23"/>
        <v>93.136200000000017</v>
      </c>
      <c r="J129" s="76">
        <f t="shared" si="23"/>
        <v>58.116400000000013</v>
      </c>
      <c r="K129" s="76">
        <f t="shared" si="23"/>
        <v>75.049000000000007</v>
      </c>
      <c r="L129" s="76">
        <f t="shared" si="23"/>
        <v>30.764799999999997</v>
      </c>
      <c r="M129" s="76">
        <f t="shared" si="23"/>
        <v>35.1509</v>
      </c>
      <c r="N129" s="76">
        <f t="shared" si="23"/>
        <v>47.722700000000003</v>
      </c>
      <c r="O129" s="76">
        <f t="shared" si="23"/>
        <v>23.250700000000002</v>
      </c>
      <c r="P129" s="76">
        <f t="shared" si="23"/>
        <v>48.021700000000003</v>
      </c>
      <c r="Q129" s="76">
        <f t="shared" si="23"/>
        <v>94.759999999999991</v>
      </c>
      <c r="R129" s="76">
        <f t="shared" si="23"/>
        <v>47.669800000000002</v>
      </c>
      <c r="S129" s="76">
        <f t="shared" si="23"/>
        <v>33.103900000000003</v>
      </c>
      <c r="T129" s="76">
        <f t="shared" si="23"/>
        <v>84.798699999999997</v>
      </c>
      <c r="U129" s="76">
        <f t="shared" si="23"/>
        <v>65.888099999999994</v>
      </c>
      <c r="V129" s="76">
        <f t="shared" si="23"/>
        <v>187.19240000000002</v>
      </c>
      <c r="W129" s="76">
        <f t="shared" si="23"/>
        <v>107.47669999999999</v>
      </c>
      <c r="X129" s="76">
        <f t="shared" si="23"/>
        <v>48.139000000000003</v>
      </c>
      <c r="Y129" s="76">
        <f t="shared" si="23"/>
        <v>82.954100000000011</v>
      </c>
      <c r="Z129" s="76">
        <f t="shared" si="23"/>
        <v>24.554800000000004</v>
      </c>
      <c r="AA129" s="76">
        <f t="shared" si="23"/>
        <v>60.991400000000006</v>
      </c>
      <c r="AB129" s="76">
        <f t="shared" si="23"/>
        <v>109.7192</v>
      </c>
      <c r="AC129" s="76">
        <f t="shared" si="23"/>
        <v>49.921500000000002</v>
      </c>
      <c r="AD129" s="76">
        <f t="shared" si="23"/>
        <v>68.579100000000011</v>
      </c>
      <c r="AE129" s="76">
        <f t="shared" si="23"/>
        <v>129.31980000000004</v>
      </c>
      <c r="AF129" s="76">
        <f t="shared" si="23"/>
        <v>375.69349999999997</v>
      </c>
      <c r="AG129" s="76">
        <f t="shared" si="23"/>
        <v>53.040300000000002</v>
      </c>
      <c r="AH129" s="76">
        <f t="shared" si="23"/>
        <v>93.628399999999999</v>
      </c>
      <c r="AI129" s="76">
        <f t="shared" si="23"/>
        <v>29.531999999999996</v>
      </c>
      <c r="AJ129" s="76">
        <f t="shared" si="23"/>
        <v>119.29639999999999</v>
      </c>
      <c r="AK129" s="76">
        <f t="shared" si="23"/>
        <v>117.95320000000001</v>
      </c>
      <c r="AL129" s="76">
        <f t="shared" si="23"/>
        <v>87.363199999999992</v>
      </c>
      <c r="AM129" s="76">
        <f t="shared" si="23"/>
        <v>115.89240000000001</v>
      </c>
      <c r="AN129" s="76">
        <f t="shared" si="23"/>
        <v>21.311800000000002</v>
      </c>
      <c r="AO129" s="76">
        <f t="shared" si="23"/>
        <v>97.225600000000014</v>
      </c>
      <c r="AP129" s="76">
        <f t="shared" si="23"/>
        <v>191.83380000000002</v>
      </c>
      <c r="AQ129" s="76">
        <f t="shared" si="23"/>
        <v>39.911900000000003</v>
      </c>
      <c r="AR129" s="76">
        <f t="shared" si="23"/>
        <v>83.370400000000004</v>
      </c>
      <c r="AS129" s="76">
        <f t="shared" si="23"/>
        <v>72.852500000000006</v>
      </c>
      <c r="AT129" s="76">
        <f t="shared" si="23"/>
        <v>115.50830000000001</v>
      </c>
      <c r="AU129" s="76">
        <f t="shared" si="23"/>
        <v>109.5168</v>
      </c>
      <c r="AV129" s="76">
        <f t="shared" si="23"/>
        <v>30.256500000000003</v>
      </c>
      <c r="AW129" s="76">
        <f t="shared" si="23"/>
        <v>53.750999999999998</v>
      </c>
      <c r="AX129" s="76">
        <f t="shared" si="23"/>
        <v>107.29040000000001</v>
      </c>
      <c r="AY129" s="76">
        <f t="shared" si="23"/>
        <v>43.465400000000002</v>
      </c>
      <c r="AZ129" s="76">
        <f t="shared" si="23"/>
        <v>165.95189999999999</v>
      </c>
      <c r="BA129" s="76">
        <f t="shared" si="23"/>
        <v>160.28470000000004</v>
      </c>
      <c r="BB129" s="76">
        <f t="shared" si="23"/>
        <v>64.05040000000001</v>
      </c>
      <c r="BC129" s="76">
        <f t="shared" si="23"/>
        <v>35.091099999999997</v>
      </c>
      <c r="BD129" s="76">
        <f t="shared" si="23"/>
        <v>68.507800000000003</v>
      </c>
      <c r="BE129" s="76">
        <f t="shared" si="23"/>
        <v>70.363900000000001</v>
      </c>
      <c r="BF129" s="76">
        <f t="shared" si="23"/>
        <v>66.030699999999996</v>
      </c>
      <c r="BG129" s="76">
        <f t="shared" si="23"/>
        <v>62.125300000000003</v>
      </c>
      <c r="BH129" s="76">
        <f t="shared" si="23"/>
        <v>99.902800000000013</v>
      </c>
      <c r="BI129" s="76">
        <f t="shared" si="23"/>
        <v>135.2216</v>
      </c>
      <c r="BJ129" s="76">
        <f t="shared" si="23"/>
        <v>76.640600000000006</v>
      </c>
      <c r="BK129" s="76">
        <f t="shared" si="23"/>
        <v>171.25110000000001</v>
      </c>
      <c r="BL129" s="76">
        <f t="shared" si="23"/>
        <v>97.05080000000001</v>
      </c>
      <c r="BM129" s="76">
        <f t="shared" si="23"/>
        <v>78.526600000000002</v>
      </c>
      <c r="BN129" s="76">
        <f t="shared" si="23"/>
        <v>48.067699999999995</v>
      </c>
      <c r="BO129" s="76">
        <f t="shared" si="23"/>
        <v>82.413600000000002</v>
      </c>
      <c r="BP129" s="76">
        <f t="shared" si="23"/>
        <v>132.34315000000001</v>
      </c>
      <c r="BQ129" s="26">
        <f t="shared" ref="BQ129:BQ130" si="24">SUM(E129:BP129)</f>
        <v>5648.5895499999997</v>
      </c>
      <c r="BR129" s="110"/>
      <c r="BS129" s="110"/>
    </row>
    <row r="130" spans="1:71" ht="15.75" customHeight="1">
      <c r="A130" s="84">
        <v>55</v>
      </c>
      <c r="B130" s="91" t="s">
        <v>241</v>
      </c>
      <c r="C130" s="49" t="s">
        <v>101</v>
      </c>
      <c r="D130" s="22" t="s">
        <v>242</v>
      </c>
      <c r="E130" s="76">
        <f>((E67+E70+E71+E75+E76)*0.522)</f>
        <v>7.0678800000000006</v>
      </c>
      <c r="F130" s="76">
        <f t="shared" ref="F130:P130" si="25">((F67+F70+F71+F75+F76)*0.804)</f>
        <v>316.18104</v>
      </c>
      <c r="G130" s="76">
        <f t="shared" si="25"/>
        <v>45.707400000000007</v>
      </c>
      <c r="H130" s="76">
        <f t="shared" si="25"/>
        <v>148.06464</v>
      </c>
      <c r="I130" s="76">
        <f t="shared" si="25"/>
        <v>77.915639999999996</v>
      </c>
      <c r="J130" s="76">
        <f t="shared" si="25"/>
        <v>19.971360000000004</v>
      </c>
      <c r="K130" s="76">
        <f t="shared" si="25"/>
        <v>74.667480000000012</v>
      </c>
      <c r="L130" s="76">
        <f t="shared" si="25"/>
        <v>61.136159999999997</v>
      </c>
      <c r="M130" s="76">
        <f t="shared" si="25"/>
        <v>18.339240000000004</v>
      </c>
      <c r="N130" s="76">
        <f t="shared" si="25"/>
        <v>98.433720000000008</v>
      </c>
      <c r="O130" s="76">
        <f t="shared" si="25"/>
        <v>31.967040000000001</v>
      </c>
      <c r="P130" s="76">
        <f t="shared" si="25"/>
        <v>31.291679999999996</v>
      </c>
      <c r="Q130" s="76">
        <f>((Q67+Q70+Q71+Q75+Q76)*0.522)</f>
        <v>43.571339999999999</v>
      </c>
      <c r="R130" s="76">
        <f t="shared" ref="R130:AB130" si="26">((R67+R70+R71+R75+R76)*0.804)</f>
        <v>63.77328</v>
      </c>
      <c r="S130" s="76">
        <f t="shared" si="26"/>
        <v>46.688279999999999</v>
      </c>
      <c r="T130" s="76">
        <f t="shared" si="26"/>
        <v>48.762600000000006</v>
      </c>
      <c r="U130" s="76">
        <f t="shared" si="26"/>
        <v>33.406200000000005</v>
      </c>
      <c r="V130" s="76">
        <f t="shared" si="26"/>
        <v>239.19000000000003</v>
      </c>
      <c r="W130" s="76">
        <f t="shared" si="26"/>
        <v>225.34511999999998</v>
      </c>
      <c r="X130" s="76">
        <f t="shared" si="26"/>
        <v>60.726120000000002</v>
      </c>
      <c r="Y130" s="76">
        <f t="shared" si="26"/>
        <v>105.66972000000001</v>
      </c>
      <c r="Z130" s="76">
        <f t="shared" si="26"/>
        <v>38.608080000000001</v>
      </c>
      <c r="AA130" s="76">
        <f t="shared" si="26"/>
        <v>48.891240000000003</v>
      </c>
      <c r="AB130" s="76">
        <f t="shared" si="26"/>
        <v>217.84380000000002</v>
      </c>
      <c r="AC130" s="76">
        <f>((AC67+AC70+AC71+AC75+AC76)*0.522)</f>
        <v>32.718960000000003</v>
      </c>
      <c r="AD130" s="76">
        <f t="shared" ref="AD130:AN130" si="27">((AD67+AD70+AD71+AD75+AD76)*0.804)</f>
        <v>56.850840000000012</v>
      </c>
      <c r="AE130" s="76">
        <f t="shared" si="27"/>
        <v>42.459240000000001</v>
      </c>
      <c r="AF130" s="76">
        <f t="shared" si="27"/>
        <v>434.92380000000009</v>
      </c>
      <c r="AG130" s="76">
        <f t="shared" si="27"/>
        <v>56.255880000000005</v>
      </c>
      <c r="AH130" s="76">
        <f t="shared" si="27"/>
        <v>141.15827999999999</v>
      </c>
      <c r="AI130" s="76">
        <f t="shared" si="27"/>
        <v>50.861040000000003</v>
      </c>
      <c r="AJ130" s="76">
        <f t="shared" si="27"/>
        <v>102.50196</v>
      </c>
      <c r="AK130" s="76">
        <f t="shared" si="27"/>
        <v>91.342440000000011</v>
      </c>
      <c r="AL130" s="76">
        <f t="shared" si="27"/>
        <v>204.20795999999999</v>
      </c>
      <c r="AM130" s="76">
        <f t="shared" si="27"/>
        <v>183.61752000000001</v>
      </c>
      <c r="AN130" s="76">
        <f t="shared" si="27"/>
        <v>35.231280000000005</v>
      </c>
      <c r="AO130" s="76">
        <f>((AO67+AO70+AO71+AO75+AO76)*0.522)</f>
        <v>57.226860000000009</v>
      </c>
      <c r="AP130" s="76">
        <f t="shared" ref="AP130:BA130" si="28">((AP67+AP70+AP71+AP75+AP76)*0.804)</f>
        <v>134.40467999999998</v>
      </c>
      <c r="AQ130" s="76">
        <f t="shared" si="28"/>
        <v>18.508080000000003</v>
      </c>
      <c r="AR130" s="76">
        <f t="shared" si="28"/>
        <v>177.01668000000004</v>
      </c>
      <c r="AS130" s="76">
        <f t="shared" si="28"/>
        <v>67.753080000000011</v>
      </c>
      <c r="AT130" s="76">
        <f t="shared" si="28"/>
        <v>106.32900000000001</v>
      </c>
      <c r="AU130" s="76">
        <f t="shared" si="28"/>
        <v>91.077120000000008</v>
      </c>
      <c r="AV130" s="76">
        <f t="shared" si="28"/>
        <v>48.794760000000004</v>
      </c>
      <c r="AW130" s="76">
        <f t="shared" si="28"/>
        <v>51.166560000000004</v>
      </c>
      <c r="AX130" s="76">
        <f t="shared" si="28"/>
        <v>133.31927999999999</v>
      </c>
      <c r="AY130" s="76">
        <f t="shared" si="28"/>
        <v>36.204120000000003</v>
      </c>
      <c r="AZ130" s="76">
        <f t="shared" si="28"/>
        <v>259.95732000000004</v>
      </c>
      <c r="BA130" s="76">
        <f t="shared" si="28"/>
        <v>52.452959999999997</v>
      </c>
      <c r="BB130" s="76">
        <f>((BB67+BB70+BB71+BB75+BB76)*0.522)</f>
        <v>51.171660000000003</v>
      </c>
      <c r="BC130" s="76">
        <f t="shared" ref="BC130:BF130" si="29">((BC67+BC70+BC71+BC75+BC76)*0.804)</f>
        <v>40.730640000000001</v>
      </c>
      <c r="BD130" s="76">
        <f t="shared" si="29"/>
        <v>89.927400000000006</v>
      </c>
      <c r="BE130" s="76">
        <f t="shared" si="29"/>
        <v>120.51156</v>
      </c>
      <c r="BF130" s="76">
        <f t="shared" si="29"/>
        <v>131.6952</v>
      </c>
      <c r="BG130" s="76">
        <f>((BG67+BG70+BG71+BG75+BG76)*0.522)</f>
        <v>66.789900000000003</v>
      </c>
      <c r="BH130" s="76">
        <f t="shared" ref="BH130:BP130" si="30">((BH67+BH70+BH71+BH75+BH76)*0.804)</f>
        <v>134.52528000000001</v>
      </c>
      <c r="BI130" s="76">
        <f t="shared" si="30"/>
        <v>216.18755999999999</v>
      </c>
      <c r="BJ130" s="76">
        <f t="shared" si="30"/>
        <v>144.76824000000002</v>
      </c>
      <c r="BK130" s="76">
        <f t="shared" si="30"/>
        <v>132.74040000000002</v>
      </c>
      <c r="BL130" s="76">
        <f t="shared" si="30"/>
        <v>142.55724000000001</v>
      </c>
      <c r="BM130" s="76">
        <f t="shared" si="30"/>
        <v>71.194200000000009</v>
      </c>
      <c r="BN130" s="76">
        <f t="shared" si="30"/>
        <v>44.782800000000002</v>
      </c>
      <c r="BO130" s="76">
        <f t="shared" si="30"/>
        <v>127.44204000000001</v>
      </c>
      <c r="BP130" s="76">
        <f t="shared" si="30"/>
        <v>210.74850000000001</v>
      </c>
      <c r="BQ130" s="26">
        <f t="shared" si="24"/>
        <v>6495.3313799999996</v>
      </c>
      <c r="BR130" s="110"/>
      <c r="BS130" s="110"/>
    </row>
    <row r="131" spans="1:71" ht="15.75" customHeight="1">
      <c r="A131" s="99"/>
      <c r="B131" s="85" t="s">
        <v>243</v>
      </c>
      <c r="C131" s="16"/>
      <c r="D131" s="62"/>
      <c r="E131" s="77"/>
      <c r="F131" s="77"/>
      <c r="G131" s="77"/>
      <c r="H131" s="77"/>
      <c r="I131" s="77"/>
      <c r="J131" s="77"/>
      <c r="K131" s="77"/>
      <c r="L131" s="77"/>
      <c r="M131" s="30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26"/>
      <c r="BR131" s="111"/>
      <c r="BS131" s="111"/>
    </row>
    <row r="132" spans="1:71" ht="15.75" customHeight="1">
      <c r="A132" s="99">
        <v>56</v>
      </c>
      <c r="B132" s="104" t="s">
        <v>244</v>
      </c>
      <c r="C132" s="98" t="s">
        <v>92</v>
      </c>
      <c r="D132" s="80" t="s">
        <v>147</v>
      </c>
      <c r="E132" s="40">
        <f t="shared" ref="E132:AU132" si="31">((E33)/(E33+(E39/2.5)))</f>
        <v>0.4464285714285714</v>
      </c>
      <c r="F132" s="40">
        <f t="shared" si="31"/>
        <v>9.1541559868180133E-2</v>
      </c>
      <c r="G132" s="40">
        <f t="shared" si="31"/>
        <v>0.15733165512901195</v>
      </c>
      <c r="H132" s="40">
        <f t="shared" si="31"/>
        <v>0.10657950831320165</v>
      </c>
      <c r="I132" s="40">
        <f t="shared" si="31"/>
        <v>7.5976295395836488E-2</v>
      </c>
      <c r="J132" s="40">
        <f t="shared" si="31"/>
        <v>0.68306010928961747</v>
      </c>
      <c r="K132" s="40">
        <f t="shared" si="31"/>
        <v>7.4738415545590436E-2</v>
      </c>
      <c r="L132" s="40">
        <f t="shared" si="31"/>
        <v>0</v>
      </c>
      <c r="M132" s="40">
        <f t="shared" si="31"/>
        <v>0.29726516052318669</v>
      </c>
      <c r="N132" s="40">
        <f t="shared" si="31"/>
        <v>8.5426277122842995E-2</v>
      </c>
      <c r="O132" s="40">
        <f t="shared" si="31"/>
        <v>0</v>
      </c>
      <c r="P132" s="40">
        <f t="shared" si="31"/>
        <v>0</v>
      </c>
      <c r="Q132" s="40">
        <f t="shared" si="31"/>
        <v>0.50200803212851408</v>
      </c>
      <c r="R132" s="40">
        <f t="shared" si="31"/>
        <v>0.12764871074802145</v>
      </c>
      <c r="S132" s="40">
        <f t="shared" si="31"/>
        <v>5.8685446009389672E-2</v>
      </c>
      <c r="T132" s="40">
        <f t="shared" si="31"/>
        <v>0</v>
      </c>
      <c r="U132" s="40">
        <f t="shared" si="31"/>
        <v>0.12212994626282365</v>
      </c>
      <c r="V132" s="40">
        <f t="shared" si="31"/>
        <v>0.10413773951680089</v>
      </c>
      <c r="W132" s="40">
        <f t="shared" si="31"/>
        <v>2.1105951878429716E-2</v>
      </c>
      <c r="X132" s="40">
        <f t="shared" si="31"/>
        <v>3.9793076004775163E-2</v>
      </c>
      <c r="Y132" s="40">
        <f t="shared" si="31"/>
        <v>0</v>
      </c>
      <c r="Z132" s="40">
        <f t="shared" si="31"/>
        <v>0.18642803877703207</v>
      </c>
      <c r="AA132" s="40">
        <f t="shared" si="31"/>
        <v>0.30693677102516881</v>
      </c>
      <c r="AB132" s="40">
        <f t="shared" si="31"/>
        <v>0.11408579251597202</v>
      </c>
      <c r="AC132" s="40">
        <f t="shared" si="31"/>
        <v>0</v>
      </c>
      <c r="AD132" s="40">
        <f t="shared" si="31"/>
        <v>0.18691588785046731</v>
      </c>
      <c r="AE132" s="40">
        <f t="shared" si="31"/>
        <v>0.18129079042784629</v>
      </c>
      <c r="AF132" s="40">
        <f t="shared" si="31"/>
        <v>5.5240480223908074E-2</v>
      </c>
      <c r="AG132" s="40">
        <f t="shared" si="31"/>
        <v>0.26809651474530832</v>
      </c>
      <c r="AH132" s="40">
        <f t="shared" si="31"/>
        <v>6.3987714358843095E-2</v>
      </c>
      <c r="AI132" s="40">
        <f t="shared" si="31"/>
        <v>1</v>
      </c>
      <c r="AJ132" s="40">
        <f t="shared" si="31"/>
        <v>0</v>
      </c>
      <c r="AK132" s="40">
        <f t="shared" si="31"/>
        <v>0.26343519494204426</v>
      </c>
      <c r="AL132" s="40">
        <f t="shared" si="31"/>
        <v>2.6326874473462516E-2</v>
      </c>
      <c r="AM132" s="40">
        <f t="shared" si="31"/>
        <v>0.14428626394767219</v>
      </c>
      <c r="AN132" s="40">
        <f t="shared" si="31"/>
        <v>0</v>
      </c>
      <c r="AO132" s="40">
        <f t="shared" si="31"/>
        <v>4.6339202965708988E-2</v>
      </c>
      <c r="AP132" s="40">
        <f t="shared" si="31"/>
        <v>4.8799531524497369E-2</v>
      </c>
      <c r="AQ132" s="40">
        <f t="shared" si="31"/>
        <v>0.22522522522522523</v>
      </c>
      <c r="AR132" s="40">
        <f t="shared" si="31"/>
        <v>2.0746887966804978E-2</v>
      </c>
      <c r="AS132" s="40">
        <f t="shared" si="31"/>
        <v>8.3277814790139917E-2</v>
      </c>
      <c r="AT132" s="40">
        <f t="shared" si="31"/>
        <v>0.22820629849383844</v>
      </c>
      <c r="AU132" s="40">
        <f t="shared" si="31"/>
        <v>0.26642984014209592</v>
      </c>
      <c r="AV132" s="40">
        <v>0</v>
      </c>
      <c r="AW132" s="40">
        <f t="shared" ref="AW132:BP132" si="32">((AW33)/(AW33+(AW39/2.5)))</f>
        <v>0.28735632183908044</v>
      </c>
      <c r="AX132" s="40">
        <f t="shared" si="32"/>
        <v>0.20844913841022791</v>
      </c>
      <c r="AY132" s="40">
        <f t="shared" si="32"/>
        <v>0.29738302934179223</v>
      </c>
      <c r="AZ132" s="40">
        <f t="shared" si="32"/>
        <v>2.9491565412292083E-2</v>
      </c>
      <c r="BA132" s="40">
        <f t="shared" si="32"/>
        <v>0.54466230936819171</v>
      </c>
      <c r="BB132" s="40">
        <f t="shared" si="32"/>
        <v>0.11026168773890031</v>
      </c>
      <c r="BC132" s="40">
        <f t="shared" si="32"/>
        <v>1.1590171534538712E-2</v>
      </c>
      <c r="BD132" s="40">
        <f t="shared" si="32"/>
        <v>0</v>
      </c>
      <c r="BE132" s="40">
        <f t="shared" si="32"/>
        <v>0.13745974393213417</v>
      </c>
      <c r="BF132" s="40">
        <f t="shared" si="32"/>
        <v>9.3353248693054516E-2</v>
      </c>
      <c r="BG132" s="40">
        <f t="shared" si="32"/>
        <v>7.5086349301696942E-2</v>
      </c>
      <c r="BH132" s="40">
        <f t="shared" si="32"/>
        <v>0</v>
      </c>
      <c r="BI132" s="40">
        <f t="shared" si="32"/>
        <v>0.13919821826280623</v>
      </c>
      <c r="BJ132" s="40">
        <f t="shared" si="32"/>
        <v>5.1082958724969346E-2</v>
      </c>
      <c r="BK132" s="40">
        <f t="shared" si="32"/>
        <v>0.1479946721918011</v>
      </c>
      <c r="BL132" s="40">
        <f t="shared" si="32"/>
        <v>0</v>
      </c>
      <c r="BM132" s="40">
        <f t="shared" si="32"/>
        <v>0.14788524105294293</v>
      </c>
      <c r="BN132" s="40">
        <f t="shared" si="32"/>
        <v>8.4005376344086016E-2</v>
      </c>
      <c r="BO132" s="40">
        <f t="shared" si="32"/>
        <v>0.19149751053236311</v>
      </c>
      <c r="BP132" s="40">
        <f t="shared" si="32"/>
        <v>4.716981132075472E-2</v>
      </c>
      <c r="BQ132" s="46">
        <f t="shared" ref="BQ132:BQ133" si="33">AVERAGE(E132:BP132)</f>
        <v>0.14552873333691346</v>
      </c>
      <c r="BR132" s="47"/>
      <c r="BS132" s="47"/>
    </row>
    <row r="133" spans="1:71" ht="15.75" customHeight="1">
      <c r="A133" s="99">
        <v>57</v>
      </c>
      <c r="B133" s="104" t="s">
        <v>245</v>
      </c>
      <c r="C133" s="98" t="s">
        <v>92</v>
      </c>
      <c r="D133" s="80" t="s">
        <v>246</v>
      </c>
      <c r="E133" s="40">
        <f t="shared" ref="E133:AU133" si="34">((E39/2.5)/(E33+(E39/2.5)))</f>
        <v>0.5535714285714286</v>
      </c>
      <c r="F133" s="40">
        <f t="shared" si="34"/>
        <v>0.90845844013181976</v>
      </c>
      <c r="G133" s="40">
        <f t="shared" si="34"/>
        <v>0.84266834487098807</v>
      </c>
      <c r="H133" s="40">
        <f t="shared" si="34"/>
        <v>0.89342049168679838</v>
      </c>
      <c r="I133" s="40">
        <f t="shared" si="34"/>
        <v>0.9240237046041635</v>
      </c>
      <c r="J133" s="40">
        <f t="shared" si="34"/>
        <v>0.31693989071038248</v>
      </c>
      <c r="K133" s="40">
        <f t="shared" si="34"/>
        <v>0.92526158445440954</v>
      </c>
      <c r="L133" s="40">
        <f t="shared" si="34"/>
        <v>1</v>
      </c>
      <c r="M133" s="40">
        <f t="shared" si="34"/>
        <v>0.70273483947681326</v>
      </c>
      <c r="N133" s="40">
        <f t="shared" si="34"/>
        <v>0.91457372287715699</v>
      </c>
      <c r="O133" s="40">
        <f t="shared" si="34"/>
        <v>1</v>
      </c>
      <c r="P133" s="40">
        <f t="shared" si="34"/>
        <v>1</v>
      </c>
      <c r="Q133" s="40">
        <f t="shared" si="34"/>
        <v>0.49799196787148597</v>
      </c>
      <c r="R133" s="40">
        <f t="shared" si="34"/>
        <v>0.87235128925197858</v>
      </c>
      <c r="S133" s="40">
        <f t="shared" si="34"/>
        <v>0.94131455399061037</v>
      </c>
      <c r="T133" s="40">
        <f t="shared" si="34"/>
        <v>1</v>
      </c>
      <c r="U133" s="40">
        <f t="shared" si="34"/>
        <v>0.87787005373717641</v>
      </c>
      <c r="V133" s="40">
        <f t="shared" si="34"/>
        <v>0.89586226048319906</v>
      </c>
      <c r="W133" s="40">
        <f t="shared" si="34"/>
        <v>0.97889404812157033</v>
      </c>
      <c r="X133" s="40">
        <f t="shared" si="34"/>
        <v>0.96020692399522478</v>
      </c>
      <c r="Y133" s="40">
        <f t="shared" si="34"/>
        <v>1</v>
      </c>
      <c r="Z133" s="40">
        <f t="shared" si="34"/>
        <v>0.81357196122296793</v>
      </c>
      <c r="AA133" s="40">
        <f t="shared" si="34"/>
        <v>0.69306322897483119</v>
      </c>
      <c r="AB133" s="40">
        <f t="shared" si="34"/>
        <v>0.88591420748402794</v>
      </c>
      <c r="AC133" s="40">
        <f t="shared" si="34"/>
        <v>1</v>
      </c>
      <c r="AD133" s="40">
        <f t="shared" si="34"/>
        <v>0.81308411214953269</v>
      </c>
      <c r="AE133" s="40">
        <f t="shared" si="34"/>
        <v>0.81870920957215376</v>
      </c>
      <c r="AF133" s="40">
        <f t="shared" si="34"/>
        <v>0.94475951977609196</v>
      </c>
      <c r="AG133" s="40">
        <f t="shared" si="34"/>
        <v>0.73190348525469173</v>
      </c>
      <c r="AH133" s="40">
        <f t="shared" si="34"/>
        <v>0.9360122856411569</v>
      </c>
      <c r="AI133" s="40">
        <f t="shared" si="34"/>
        <v>0</v>
      </c>
      <c r="AJ133" s="40">
        <f t="shared" si="34"/>
        <v>1</v>
      </c>
      <c r="AK133" s="40">
        <f t="shared" si="34"/>
        <v>0.73656480505795574</v>
      </c>
      <c r="AL133" s="40">
        <f t="shared" si="34"/>
        <v>0.97367312552653751</v>
      </c>
      <c r="AM133" s="40">
        <f t="shared" si="34"/>
        <v>0.85571373605232781</v>
      </c>
      <c r="AN133" s="40">
        <f t="shared" si="34"/>
        <v>1</v>
      </c>
      <c r="AO133" s="40">
        <f t="shared" si="34"/>
        <v>0.95366079703429096</v>
      </c>
      <c r="AP133" s="40">
        <f t="shared" si="34"/>
        <v>0.95120046847550266</v>
      </c>
      <c r="AQ133" s="40">
        <f t="shared" si="34"/>
        <v>0.77477477477477474</v>
      </c>
      <c r="AR133" s="40">
        <f t="shared" si="34"/>
        <v>0.97925311203319498</v>
      </c>
      <c r="AS133" s="40">
        <f t="shared" si="34"/>
        <v>0.91672218520986004</v>
      </c>
      <c r="AT133" s="40">
        <f t="shared" si="34"/>
        <v>0.77179370150616167</v>
      </c>
      <c r="AU133" s="40">
        <f t="shared" si="34"/>
        <v>0.73357015985790408</v>
      </c>
      <c r="AV133" s="40">
        <v>0</v>
      </c>
      <c r="AW133" s="40">
        <f t="shared" ref="AW133:BP133" si="35">((AW39/2.5)/(AW33+(AW39/2.5)))</f>
        <v>0.71264367816091956</v>
      </c>
      <c r="AX133" s="40">
        <f t="shared" si="35"/>
        <v>0.79155086158977206</v>
      </c>
      <c r="AY133" s="40">
        <f t="shared" si="35"/>
        <v>0.70261697065820772</v>
      </c>
      <c r="AZ133" s="40">
        <f t="shared" si="35"/>
        <v>0.97050843458770797</v>
      </c>
      <c r="BA133" s="40">
        <f t="shared" si="35"/>
        <v>0.45533769063180829</v>
      </c>
      <c r="BB133" s="40">
        <f t="shared" si="35"/>
        <v>0.88973831226109967</v>
      </c>
      <c r="BC133" s="40">
        <f t="shared" si="35"/>
        <v>0.98840982846546133</v>
      </c>
      <c r="BD133" s="40">
        <f t="shared" si="35"/>
        <v>1</v>
      </c>
      <c r="BE133" s="40">
        <f t="shared" si="35"/>
        <v>0.86254025606786588</v>
      </c>
      <c r="BF133" s="40">
        <f t="shared" si="35"/>
        <v>0.9066467513069455</v>
      </c>
      <c r="BG133" s="40">
        <f t="shared" si="35"/>
        <v>0.924913650698303</v>
      </c>
      <c r="BH133" s="40">
        <f t="shared" si="35"/>
        <v>1</v>
      </c>
      <c r="BI133" s="40">
        <f t="shared" si="35"/>
        <v>0.86080178173719368</v>
      </c>
      <c r="BJ133" s="40">
        <f t="shared" si="35"/>
        <v>0.94891704127503063</v>
      </c>
      <c r="BK133" s="40">
        <f t="shared" si="35"/>
        <v>0.85200532780819893</v>
      </c>
      <c r="BL133" s="40">
        <f t="shared" si="35"/>
        <v>1</v>
      </c>
      <c r="BM133" s="40">
        <f t="shared" si="35"/>
        <v>0.85211475894705713</v>
      </c>
      <c r="BN133" s="40">
        <f t="shared" si="35"/>
        <v>0.915994623655914</v>
      </c>
      <c r="BO133" s="40">
        <f t="shared" si="35"/>
        <v>0.80850248946763692</v>
      </c>
      <c r="BP133" s="40">
        <f t="shared" si="35"/>
        <v>0.95283018867924529</v>
      </c>
      <c r="BQ133" s="46">
        <f t="shared" si="33"/>
        <v>0.8388462666630867</v>
      </c>
      <c r="BR133" s="47"/>
      <c r="BS133" s="47"/>
    </row>
    <row r="134" spans="1:71" ht="15.75" customHeight="1">
      <c r="A134" s="99"/>
      <c r="B134" s="100" t="s">
        <v>247</v>
      </c>
      <c r="C134" s="101"/>
      <c r="D134" s="98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26"/>
      <c r="BR134" s="95"/>
      <c r="BS134" s="95"/>
    </row>
    <row r="135" spans="1:71" ht="15.75" customHeight="1">
      <c r="A135" s="99">
        <v>58</v>
      </c>
      <c r="B135" s="104" t="s">
        <v>248</v>
      </c>
      <c r="C135" s="98" t="s">
        <v>92</v>
      </c>
      <c r="D135" s="80" t="s">
        <v>147</v>
      </c>
      <c r="E135" s="40">
        <f t="shared" ref="E135:W135" si="36">(E37/(E37+E38+E39))</f>
        <v>0.41947565543071158</v>
      </c>
      <c r="F135" s="40">
        <f t="shared" si="36"/>
        <v>0.31983916659051448</v>
      </c>
      <c r="G135" s="40">
        <f t="shared" si="36"/>
        <v>0.59898173105720276</v>
      </c>
      <c r="H135" s="40">
        <f t="shared" si="36"/>
        <v>0</v>
      </c>
      <c r="I135" s="40">
        <f t="shared" si="36"/>
        <v>0.29544664581160929</v>
      </c>
      <c r="J135" s="40">
        <f t="shared" si="36"/>
        <v>0.67552447552447548</v>
      </c>
      <c r="K135" s="40">
        <f t="shared" si="36"/>
        <v>0.45172719220549157</v>
      </c>
      <c r="L135" s="40">
        <f t="shared" si="36"/>
        <v>0.51229508196721318</v>
      </c>
      <c r="M135" s="40">
        <f t="shared" si="36"/>
        <v>0.70464767616191915</v>
      </c>
      <c r="N135" s="40">
        <f t="shared" si="36"/>
        <v>0.50218543662233794</v>
      </c>
      <c r="O135" s="40">
        <f t="shared" si="36"/>
        <v>0.42283298097251587</v>
      </c>
      <c r="P135" s="40">
        <f t="shared" si="36"/>
        <v>0.7458563535911602</v>
      </c>
      <c r="Q135" s="40">
        <f t="shared" si="36"/>
        <v>0.63220338983050839</v>
      </c>
      <c r="R135" s="40">
        <f t="shared" si="36"/>
        <v>0</v>
      </c>
      <c r="S135" s="40">
        <f t="shared" si="36"/>
        <v>0</v>
      </c>
      <c r="T135" s="40">
        <f t="shared" si="36"/>
        <v>0.54385558898403141</v>
      </c>
      <c r="U135" s="40">
        <f t="shared" si="36"/>
        <v>0.4387882573391631</v>
      </c>
      <c r="V135" s="40">
        <f t="shared" si="36"/>
        <v>0</v>
      </c>
      <c r="W135" s="40">
        <f t="shared" si="36"/>
        <v>0.56401579244218836</v>
      </c>
      <c r="X135" s="40">
        <v>0</v>
      </c>
      <c r="Y135" s="40">
        <f t="shared" ref="Y135:AH135" si="37">(Y37/(Y37+Y38+Y39))</f>
        <v>0.43177892918825561</v>
      </c>
      <c r="Z135" s="40">
        <f t="shared" si="37"/>
        <v>0</v>
      </c>
      <c r="AA135" s="40">
        <f t="shared" si="37"/>
        <v>0</v>
      </c>
      <c r="AB135" s="40">
        <f t="shared" si="37"/>
        <v>0.40716612377850159</v>
      </c>
      <c r="AC135" s="40">
        <f t="shared" si="37"/>
        <v>0</v>
      </c>
      <c r="AD135" s="40">
        <f t="shared" si="37"/>
        <v>0</v>
      </c>
      <c r="AE135" s="40">
        <f t="shared" si="37"/>
        <v>0.73104105455411739</v>
      </c>
      <c r="AF135" s="40">
        <f t="shared" si="37"/>
        <v>0.70049267985149555</v>
      </c>
      <c r="AG135" s="40">
        <f t="shared" si="37"/>
        <v>0.68892433910665452</v>
      </c>
      <c r="AH135" s="40">
        <f t="shared" si="37"/>
        <v>0.69333333333333336</v>
      </c>
      <c r="AI135" s="40">
        <v>0</v>
      </c>
      <c r="AJ135" s="40">
        <f t="shared" ref="AJ135:AP135" si="38">(AJ37/(AJ37+AJ38+AJ39))</f>
        <v>0.88448694596235566</v>
      </c>
      <c r="AK135" s="40">
        <f t="shared" si="38"/>
        <v>0.74901256732495503</v>
      </c>
      <c r="AL135" s="40">
        <f t="shared" si="38"/>
        <v>0</v>
      </c>
      <c r="AM135" s="40">
        <f t="shared" si="38"/>
        <v>0.45914396887159531</v>
      </c>
      <c r="AN135" s="40">
        <f t="shared" si="38"/>
        <v>0</v>
      </c>
      <c r="AO135" s="40">
        <f t="shared" si="38"/>
        <v>0.60035730930557718</v>
      </c>
      <c r="AP135" s="40">
        <f t="shared" si="38"/>
        <v>0.23536795857523929</v>
      </c>
      <c r="AQ135" s="40">
        <v>0</v>
      </c>
      <c r="AR135" s="40">
        <f t="shared" ref="AR135:AT135" si="39">(AR37/(AR37+AR38+AR39))</f>
        <v>0.20270270270270271</v>
      </c>
      <c r="AS135" s="40">
        <f t="shared" si="39"/>
        <v>0</v>
      </c>
      <c r="AT135" s="40">
        <f t="shared" si="39"/>
        <v>0.82207491582491588</v>
      </c>
      <c r="AU135" s="40">
        <v>0</v>
      </c>
      <c r="AV135" s="40">
        <v>0</v>
      </c>
      <c r="AW135" s="40">
        <f t="shared" ref="AW135:BP135" si="40">(AW37/(AW37+AW38+AW39))</f>
        <v>0.87242798353909456</v>
      </c>
      <c r="AX135" s="40">
        <f t="shared" si="40"/>
        <v>0.71226510406142651</v>
      </c>
      <c r="AY135" s="40">
        <f t="shared" si="40"/>
        <v>0.28375101050929669</v>
      </c>
      <c r="AZ135" s="40">
        <f t="shared" si="40"/>
        <v>0.2882602301237131</v>
      </c>
      <c r="BA135" s="40">
        <f t="shared" si="40"/>
        <v>0.63204225352112675</v>
      </c>
      <c r="BB135" s="40">
        <f t="shared" si="40"/>
        <v>8.4694494857834229E-2</v>
      </c>
      <c r="BC135" s="40">
        <f t="shared" si="40"/>
        <v>0.41700847689362869</v>
      </c>
      <c r="BD135" s="40">
        <f t="shared" si="40"/>
        <v>0.17295130641330167</v>
      </c>
      <c r="BE135" s="40">
        <f t="shared" si="40"/>
        <v>0.43490119390695764</v>
      </c>
      <c r="BF135" s="40">
        <f t="shared" si="40"/>
        <v>0.46824353920280326</v>
      </c>
      <c r="BG135" s="40">
        <f t="shared" si="40"/>
        <v>0.36235635158919144</v>
      </c>
      <c r="BH135" s="40">
        <f t="shared" si="40"/>
        <v>0.44035404465190015</v>
      </c>
      <c r="BI135" s="40">
        <f t="shared" si="40"/>
        <v>0.57146025058210448</v>
      </c>
      <c r="BJ135" s="40">
        <f t="shared" si="40"/>
        <v>0.244140625</v>
      </c>
      <c r="BK135" s="40">
        <f t="shared" si="40"/>
        <v>0.57519185360094449</v>
      </c>
      <c r="BL135" s="40">
        <f t="shared" si="40"/>
        <v>0.29866348092287015</v>
      </c>
      <c r="BM135" s="40">
        <f t="shared" si="40"/>
        <v>0.47789054005074305</v>
      </c>
      <c r="BN135" s="40">
        <f t="shared" si="40"/>
        <v>0.35494557501183149</v>
      </c>
      <c r="BO135" s="40">
        <f t="shared" si="40"/>
        <v>0.6377520377520377</v>
      </c>
      <c r="BP135" s="40">
        <f t="shared" si="40"/>
        <v>0</v>
      </c>
      <c r="BQ135" s="46">
        <f t="shared" ref="BQ135:BQ136" si="41">AVERAGE(E135:BP135)</f>
        <v>0.37129466570471165</v>
      </c>
      <c r="BR135" s="47"/>
      <c r="BS135" s="47"/>
    </row>
    <row r="136" spans="1:71" ht="15.75" customHeight="1">
      <c r="A136" s="99">
        <v>59</v>
      </c>
      <c r="B136" s="104" t="s">
        <v>249</v>
      </c>
      <c r="C136" s="98" t="s">
        <v>92</v>
      </c>
      <c r="D136" s="80" t="s">
        <v>246</v>
      </c>
      <c r="E136" s="40">
        <f t="shared" ref="E136:W136" si="42">(E39/(E37+E38+E39))</f>
        <v>0.58052434456928848</v>
      </c>
      <c r="F136" s="40">
        <f t="shared" si="42"/>
        <v>0.68016083340948552</v>
      </c>
      <c r="G136" s="40">
        <f t="shared" si="42"/>
        <v>0.40101826894279724</v>
      </c>
      <c r="H136" s="40">
        <f t="shared" si="42"/>
        <v>1</v>
      </c>
      <c r="I136" s="40">
        <f t="shared" si="42"/>
        <v>0.70455335418839071</v>
      </c>
      <c r="J136" s="40">
        <f t="shared" si="42"/>
        <v>0.32447552447552441</v>
      </c>
      <c r="K136" s="40">
        <f t="shared" si="42"/>
        <v>0.54827280779450838</v>
      </c>
      <c r="L136" s="40">
        <f t="shared" si="42"/>
        <v>0.48770491803278693</v>
      </c>
      <c r="M136" s="40">
        <f t="shared" si="42"/>
        <v>0.29535232383808102</v>
      </c>
      <c r="N136" s="40">
        <f t="shared" si="42"/>
        <v>0.49781456337766206</v>
      </c>
      <c r="O136" s="40">
        <f t="shared" si="42"/>
        <v>0.57716701902748424</v>
      </c>
      <c r="P136" s="40">
        <f t="shared" si="42"/>
        <v>0.25414364640883974</v>
      </c>
      <c r="Q136" s="40">
        <f t="shared" si="42"/>
        <v>0.3677966101694915</v>
      </c>
      <c r="R136" s="40">
        <f t="shared" si="42"/>
        <v>1</v>
      </c>
      <c r="S136" s="40">
        <f t="shared" si="42"/>
        <v>1</v>
      </c>
      <c r="T136" s="40">
        <f t="shared" si="42"/>
        <v>0.45614441101596853</v>
      </c>
      <c r="U136" s="40">
        <f t="shared" si="42"/>
        <v>0.56121174266083707</v>
      </c>
      <c r="V136" s="40">
        <f t="shared" si="42"/>
        <v>1</v>
      </c>
      <c r="W136" s="40">
        <f t="shared" si="42"/>
        <v>0.43598420755781164</v>
      </c>
      <c r="X136" s="40">
        <v>0</v>
      </c>
      <c r="Y136" s="40">
        <f t="shared" ref="Y136:AH136" si="43">(Y39/(Y37+Y38+Y39))</f>
        <v>0.56822107081174444</v>
      </c>
      <c r="Z136" s="40">
        <f t="shared" si="43"/>
        <v>1</v>
      </c>
      <c r="AA136" s="40">
        <f t="shared" si="43"/>
        <v>1</v>
      </c>
      <c r="AB136" s="40">
        <f t="shared" si="43"/>
        <v>0.5928338762214983</v>
      </c>
      <c r="AC136" s="40">
        <f t="shared" si="43"/>
        <v>1</v>
      </c>
      <c r="AD136" s="40">
        <f t="shared" si="43"/>
        <v>1</v>
      </c>
      <c r="AE136" s="40">
        <f t="shared" si="43"/>
        <v>0.26895894544588261</v>
      </c>
      <c r="AF136" s="40">
        <f t="shared" si="43"/>
        <v>0.29950732014850451</v>
      </c>
      <c r="AG136" s="40">
        <f t="shared" si="43"/>
        <v>0.31107566089334548</v>
      </c>
      <c r="AH136" s="40">
        <f t="shared" si="43"/>
        <v>0.30666666666666664</v>
      </c>
      <c r="AI136" s="40">
        <v>0</v>
      </c>
      <c r="AJ136" s="40">
        <f t="shared" ref="AJ136:AP136" si="44">(AJ39/(AJ37+AJ38+AJ39))</f>
        <v>0.11551305403764418</v>
      </c>
      <c r="AK136" s="40">
        <f t="shared" si="44"/>
        <v>0.25098743267504486</v>
      </c>
      <c r="AL136" s="40">
        <f t="shared" si="44"/>
        <v>1</v>
      </c>
      <c r="AM136" s="40">
        <f t="shared" si="44"/>
        <v>0.54085603112840464</v>
      </c>
      <c r="AN136" s="40">
        <f t="shared" si="44"/>
        <v>1</v>
      </c>
      <c r="AO136" s="40">
        <f t="shared" si="44"/>
        <v>0.39964269069442288</v>
      </c>
      <c r="AP136" s="40">
        <f t="shared" si="44"/>
        <v>0.76463204142476071</v>
      </c>
      <c r="AQ136" s="40">
        <v>0</v>
      </c>
      <c r="AR136" s="40">
        <f t="shared" ref="AR136:AT136" si="45">(AR39/(AR37+AR38+AR39))</f>
        <v>0.79729729729729726</v>
      </c>
      <c r="AS136" s="40">
        <f t="shared" si="45"/>
        <v>1</v>
      </c>
      <c r="AT136" s="40">
        <f t="shared" si="45"/>
        <v>0.17792508417508418</v>
      </c>
      <c r="AU136" s="40">
        <v>0</v>
      </c>
      <c r="AV136" s="40">
        <v>0</v>
      </c>
      <c r="AW136" s="40">
        <f t="shared" ref="AW136:BP136" si="46">(AW39/(AW37+AW38+AW39))</f>
        <v>0.12757201646090535</v>
      </c>
      <c r="AX136" s="40">
        <f t="shared" si="46"/>
        <v>0.28773489593857343</v>
      </c>
      <c r="AY136" s="40">
        <f t="shared" si="46"/>
        <v>0.71624898949070326</v>
      </c>
      <c r="AZ136" s="40">
        <f t="shared" si="46"/>
        <v>0.71173976987628684</v>
      </c>
      <c r="BA136" s="40">
        <f t="shared" si="46"/>
        <v>0.36795774647887325</v>
      </c>
      <c r="BB136" s="40">
        <f t="shared" si="46"/>
        <v>0.9153055051421658</v>
      </c>
      <c r="BC136" s="40">
        <f t="shared" si="46"/>
        <v>0.58299152310637137</v>
      </c>
      <c r="BD136" s="40">
        <f t="shared" si="46"/>
        <v>0.8270486935866983</v>
      </c>
      <c r="BE136" s="40">
        <f t="shared" si="46"/>
        <v>0.56509880609304242</v>
      </c>
      <c r="BF136" s="40">
        <f t="shared" si="46"/>
        <v>0.53175646079719663</v>
      </c>
      <c r="BG136" s="40">
        <f t="shared" si="46"/>
        <v>0.63764364841080856</v>
      </c>
      <c r="BH136" s="40">
        <f t="shared" si="46"/>
        <v>0.55964595534809991</v>
      </c>
      <c r="BI136" s="40">
        <f t="shared" si="46"/>
        <v>0.42853974941789552</v>
      </c>
      <c r="BJ136" s="40">
        <f t="shared" si="46"/>
        <v>0.755859375</v>
      </c>
      <c r="BK136" s="40">
        <f t="shared" si="46"/>
        <v>0.42480814639905545</v>
      </c>
      <c r="BL136" s="40">
        <f t="shared" si="46"/>
        <v>0.70133651907712991</v>
      </c>
      <c r="BM136" s="40">
        <f t="shared" si="46"/>
        <v>0.52210945994925695</v>
      </c>
      <c r="BN136" s="40">
        <f t="shared" si="46"/>
        <v>0.64505442498816845</v>
      </c>
      <c r="BO136" s="40">
        <f t="shared" si="46"/>
        <v>0.36224796224796224</v>
      </c>
      <c r="BP136" s="40">
        <f t="shared" si="46"/>
        <v>1</v>
      </c>
      <c r="BQ136" s="46">
        <f t="shared" si="41"/>
        <v>0.55058033429528841</v>
      </c>
      <c r="BR136" s="47"/>
      <c r="BS136" s="47"/>
    </row>
    <row r="137" spans="1:71" ht="15.75" customHeight="1">
      <c r="A137" s="84"/>
      <c r="B137" s="85" t="s">
        <v>250</v>
      </c>
      <c r="C137" s="16"/>
      <c r="D137" s="62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112"/>
      <c r="T137" s="112"/>
      <c r="U137" s="112"/>
      <c r="V137" s="112"/>
      <c r="W137" s="112"/>
      <c r="X137" s="112"/>
      <c r="Y137" s="112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112"/>
      <c r="BF137" s="112"/>
      <c r="BG137" s="112"/>
      <c r="BH137" s="112"/>
      <c r="BI137" s="112"/>
      <c r="BJ137" s="112"/>
      <c r="BK137" s="112"/>
      <c r="BL137" s="77"/>
      <c r="BM137" s="77"/>
      <c r="BN137" s="77"/>
      <c r="BO137" s="77"/>
      <c r="BP137" s="77"/>
      <c r="BQ137" s="26"/>
      <c r="BR137" s="111"/>
      <c r="BS137" s="111"/>
    </row>
    <row r="138" spans="1:71" ht="15.75" customHeight="1">
      <c r="A138" s="84">
        <v>60</v>
      </c>
      <c r="B138" s="113" t="s">
        <v>251</v>
      </c>
      <c r="C138" s="22" t="s">
        <v>78</v>
      </c>
      <c r="D138" s="22" t="s">
        <v>252</v>
      </c>
      <c r="E138" s="35">
        <v>631</v>
      </c>
      <c r="F138" s="114">
        <v>1071</v>
      </c>
      <c r="G138" s="114">
        <v>1053</v>
      </c>
      <c r="H138" s="114">
        <v>3261</v>
      </c>
      <c r="I138" s="114">
        <v>1430</v>
      </c>
      <c r="J138" s="114">
        <v>253</v>
      </c>
      <c r="K138" s="114">
        <v>401</v>
      </c>
      <c r="L138" s="114">
        <v>243</v>
      </c>
      <c r="M138" s="114">
        <v>217</v>
      </c>
      <c r="N138" s="35">
        <v>564</v>
      </c>
      <c r="O138" s="35">
        <v>485</v>
      </c>
      <c r="P138" s="35">
        <v>412</v>
      </c>
      <c r="Q138" s="35">
        <v>354</v>
      </c>
      <c r="R138" s="35">
        <v>516</v>
      </c>
      <c r="S138" s="36">
        <v>262</v>
      </c>
      <c r="T138" s="36">
        <v>412</v>
      </c>
      <c r="U138" s="36">
        <v>480</v>
      </c>
      <c r="V138" s="36">
        <v>1183</v>
      </c>
      <c r="W138" s="36">
        <v>1086</v>
      </c>
      <c r="X138" s="36">
        <v>682</v>
      </c>
      <c r="Y138" s="36">
        <v>346</v>
      </c>
      <c r="Z138" s="35">
        <v>511</v>
      </c>
      <c r="AA138" s="35">
        <v>344</v>
      </c>
      <c r="AB138" s="35">
        <v>551</v>
      </c>
      <c r="AC138" s="35">
        <v>529</v>
      </c>
      <c r="AD138" s="35">
        <v>444</v>
      </c>
      <c r="AE138" s="35">
        <v>1033</v>
      </c>
      <c r="AF138" s="35">
        <v>3168</v>
      </c>
      <c r="AG138" s="35">
        <v>536</v>
      </c>
      <c r="AH138" s="35">
        <v>590</v>
      </c>
      <c r="AI138" s="35">
        <v>263</v>
      </c>
      <c r="AJ138" s="35">
        <v>1366</v>
      </c>
      <c r="AK138" s="35">
        <v>325</v>
      </c>
      <c r="AL138" s="35">
        <v>800</v>
      </c>
      <c r="AM138" s="35">
        <v>725</v>
      </c>
      <c r="AN138" s="35">
        <v>396</v>
      </c>
      <c r="AO138" s="35">
        <v>395</v>
      </c>
      <c r="AP138" s="35">
        <v>437</v>
      </c>
      <c r="AQ138" s="35">
        <v>224</v>
      </c>
      <c r="AR138" s="114">
        <v>553</v>
      </c>
      <c r="AS138" s="114">
        <v>315</v>
      </c>
      <c r="AT138" s="114">
        <v>921</v>
      </c>
      <c r="AU138" s="114">
        <v>638</v>
      </c>
      <c r="AV138" s="114">
        <v>25</v>
      </c>
      <c r="AW138" s="114">
        <v>599</v>
      </c>
      <c r="AX138" s="114">
        <v>579</v>
      </c>
      <c r="AY138" s="114">
        <v>912</v>
      </c>
      <c r="AZ138" s="35">
        <v>923</v>
      </c>
      <c r="BA138" s="35">
        <v>253</v>
      </c>
      <c r="BB138" s="35">
        <v>374</v>
      </c>
      <c r="BC138" s="35">
        <v>298</v>
      </c>
      <c r="BD138" s="35">
        <v>640</v>
      </c>
      <c r="BE138" s="36">
        <v>903</v>
      </c>
      <c r="BF138" s="36">
        <v>486</v>
      </c>
      <c r="BG138" s="36">
        <v>298</v>
      </c>
      <c r="BH138" s="36">
        <v>821</v>
      </c>
      <c r="BI138" s="36">
        <v>968</v>
      </c>
      <c r="BJ138" s="36">
        <v>793</v>
      </c>
      <c r="BK138" s="36">
        <v>349</v>
      </c>
      <c r="BL138" s="35">
        <v>541</v>
      </c>
      <c r="BM138" s="35">
        <v>331</v>
      </c>
      <c r="BN138" s="35">
        <v>413</v>
      </c>
      <c r="BO138" s="114">
        <v>478</v>
      </c>
      <c r="BP138" s="35">
        <v>666</v>
      </c>
      <c r="BQ138" s="26">
        <f t="shared" ref="BQ138:BQ141" si="47">SUM(E138:BP138)</f>
        <v>42056</v>
      </c>
      <c r="BR138" s="70"/>
      <c r="BS138" s="70"/>
    </row>
    <row r="139" spans="1:71" ht="15.75" customHeight="1">
      <c r="A139" s="84">
        <v>61</v>
      </c>
      <c r="B139" s="113" t="s">
        <v>253</v>
      </c>
      <c r="C139" s="22" t="s">
        <v>78</v>
      </c>
      <c r="D139" s="22" t="s">
        <v>254</v>
      </c>
      <c r="E139" s="35">
        <v>1384</v>
      </c>
      <c r="F139" s="114">
        <v>1302</v>
      </c>
      <c r="G139" s="114">
        <v>691</v>
      </c>
      <c r="H139" s="114">
        <v>381</v>
      </c>
      <c r="I139" s="114">
        <v>749</v>
      </c>
      <c r="J139" s="114">
        <v>397</v>
      </c>
      <c r="K139" s="114">
        <v>250</v>
      </c>
      <c r="L139" s="114">
        <v>282</v>
      </c>
      <c r="M139" s="114">
        <v>261</v>
      </c>
      <c r="N139" s="35">
        <v>546</v>
      </c>
      <c r="O139" s="35">
        <v>974</v>
      </c>
      <c r="P139" s="35">
        <v>250</v>
      </c>
      <c r="Q139" s="35">
        <v>375</v>
      </c>
      <c r="R139" s="35">
        <v>1078</v>
      </c>
      <c r="S139" s="36">
        <v>324</v>
      </c>
      <c r="T139" s="36">
        <v>318</v>
      </c>
      <c r="U139" s="36">
        <v>969</v>
      </c>
      <c r="V139" s="36">
        <v>354</v>
      </c>
      <c r="W139" s="36">
        <v>556</v>
      </c>
      <c r="X139" s="36">
        <v>1299</v>
      </c>
      <c r="Y139" s="36">
        <v>350</v>
      </c>
      <c r="Z139" s="35">
        <v>690</v>
      </c>
      <c r="AA139" s="35">
        <v>813</v>
      </c>
      <c r="AB139" s="35">
        <v>944</v>
      </c>
      <c r="AC139" s="35">
        <v>734</v>
      </c>
      <c r="AD139" s="35">
        <v>216</v>
      </c>
      <c r="AE139" s="35">
        <v>413</v>
      </c>
      <c r="AF139" s="35">
        <v>302</v>
      </c>
      <c r="AG139" s="35">
        <v>1366</v>
      </c>
      <c r="AH139" s="35">
        <v>1251</v>
      </c>
      <c r="AI139" s="35">
        <v>64</v>
      </c>
      <c r="AJ139" s="35">
        <v>490</v>
      </c>
      <c r="AK139" s="35">
        <v>208</v>
      </c>
      <c r="AL139" s="35">
        <v>100</v>
      </c>
      <c r="AM139" s="35">
        <v>90</v>
      </c>
      <c r="AN139" s="35">
        <v>140</v>
      </c>
      <c r="AO139" s="35">
        <v>450</v>
      </c>
      <c r="AP139" s="35">
        <v>773</v>
      </c>
      <c r="AQ139" s="35">
        <v>172</v>
      </c>
      <c r="AR139" s="114">
        <v>1037</v>
      </c>
      <c r="AS139" s="114">
        <v>190</v>
      </c>
      <c r="AT139" s="114">
        <v>1346</v>
      </c>
      <c r="AU139" s="114">
        <v>986</v>
      </c>
      <c r="AV139" s="114">
        <v>57</v>
      </c>
      <c r="AW139" s="114">
        <v>1336</v>
      </c>
      <c r="AX139" s="114">
        <v>16</v>
      </c>
      <c r="AY139" s="114">
        <v>18</v>
      </c>
      <c r="AZ139" s="35">
        <v>375</v>
      </c>
      <c r="BA139" s="35">
        <v>316</v>
      </c>
      <c r="BB139" s="35">
        <v>70</v>
      </c>
      <c r="BC139" s="35">
        <v>815</v>
      </c>
      <c r="BD139" s="35">
        <v>584</v>
      </c>
      <c r="BE139" s="36">
        <v>747</v>
      </c>
      <c r="BF139" s="36">
        <v>76</v>
      </c>
      <c r="BG139" s="36">
        <v>153</v>
      </c>
      <c r="BH139" s="36">
        <v>1880</v>
      </c>
      <c r="BI139" s="36">
        <v>828</v>
      </c>
      <c r="BJ139" s="36">
        <v>595</v>
      </c>
      <c r="BK139" s="36">
        <v>203</v>
      </c>
      <c r="BL139" s="35">
        <v>491</v>
      </c>
      <c r="BM139" s="35">
        <v>175</v>
      </c>
      <c r="BN139" s="35">
        <v>185</v>
      </c>
      <c r="BO139" s="114">
        <v>605</v>
      </c>
      <c r="BP139" s="35">
        <v>209</v>
      </c>
      <c r="BQ139" s="26">
        <f t="shared" si="47"/>
        <v>35599</v>
      </c>
      <c r="BR139" s="70"/>
      <c r="BS139" s="70"/>
    </row>
    <row r="140" spans="1:71" ht="15.75" customHeight="1">
      <c r="A140" s="84">
        <v>62</v>
      </c>
      <c r="B140" s="113" t="s">
        <v>255</v>
      </c>
      <c r="C140" s="22" t="s">
        <v>78</v>
      </c>
      <c r="D140" s="22" t="s">
        <v>256</v>
      </c>
      <c r="E140" s="35">
        <v>358</v>
      </c>
      <c r="F140" s="114">
        <v>702</v>
      </c>
      <c r="G140" s="114">
        <v>336</v>
      </c>
      <c r="H140" s="114">
        <v>1518</v>
      </c>
      <c r="I140" s="114">
        <v>291</v>
      </c>
      <c r="J140" s="114">
        <v>107</v>
      </c>
      <c r="K140" s="114">
        <v>150</v>
      </c>
      <c r="L140" s="114">
        <v>58</v>
      </c>
      <c r="M140" s="114">
        <v>76</v>
      </c>
      <c r="N140" s="35">
        <v>323</v>
      </c>
      <c r="O140" s="35">
        <v>288</v>
      </c>
      <c r="P140" s="35">
        <v>200</v>
      </c>
      <c r="Q140" s="35">
        <v>150</v>
      </c>
      <c r="R140" s="35">
        <v>316</v>
      </c>
      <c r="S140" s="36">
        <v>187</v>
      </c>
      <c r="T140" s="36">
        <v>250</v>
      </c>
      <c r="U140" s="36">
        <v>281</v>
      </c>
      <c r="V140" s="36">
        <v>373</v>
      </c>
      <c r="W140" s="36">
        <v>220</v>
      </c>
      <c r="X140" s="36">
        <v>268</v>
      </c>
      <c r="Y140" s="36">
        <v>218</v>
      </c>
      <c r="Z140" s="35">
        <v>384</v>
      </c>
      <c r="AA140" s="35">
        <v>238</v>
      </c>
      <c r="AB140" s="35">
        <v>258</v>
      </c>
      <c r="AC140" s="35">
        <v>391</v>
      </c>
      <c r="AD140" s="35">
        <v>102</v>
      </c>
      <c r="AE140" s="35">
        <v>238</v>
      </c>
      <c r="AF140" s="35">
        <v>1335</v>
      </c>
      <c r="AG140" s="35">
        <v>270</v>
      </c>
      <c r="AH140" s="35">
        <v>279</v>
      </c>
      <c r="AI140" s="35">
        <v>0</v>
      </c>
      <c r="AJ140" s="35">
        <v>684</v>
      </c>
      <c r="AK140" s="35">
        <v>254</v>
      </c>
      <c r="AL140" s="35">
        <v>105</v>
      </c>
      <c r="AM140" s="35">
        <v>63</v>
      </c>
      <c r="AN140" s="35">
        <v>68</v>
      </c>
      <c r="AO140" s="35">
        <v>200</v>
      </c>
      <c r="AP140" s="35">
        <v>165</v>
      </c>
      <c r="AQ140" s="35">
        <v>60</v>
      </c>
      <c r="AR140" s="114">
        <v>323</v>
      </c>
      <c r="AS140" s="114">
        <v>252</v>
      </c>
      <c r="AT140" s="114">
        <v>344</v>
      </c>
      <c r="AU140" s="114">
        <v>325</v>
      </c>
      <c r="AV140" s="114">
        <v>52</v>
      </c>
      <c r="AW140" s="114">
        <v>302</v>
      </c>
      <c r="AX140" s="114">
        <v>36</v>
      </c>
      <c r="AY140" s="114">
        <v>18</v>
      </c>
      <c r="AZ140" s="35">
        <v>234</v>
      </c>
      <c r="BA140" s="35">
        <v>90</v>
      </c>
      <c r="BB140" s="35">
        <v>291</v>
      </c>
      <c r="BC140" s="35">
        <v>229</v>
      </c>
      <c r="BD140" s="35">
        <v>254</v>
      </c>
      <c r="BE140" s="36">
        <v>301</v>
      </c>
      <c r="BF140" s="36">
        <v>616</v>
      </c>
      <c r="BG140" s="36">
        <v>113</v>
      </c>
      <c r="BH140" s="36">
        <v>386</v>
      </c>
      <c r="BI140" s="36">
        <v>343</v>
      </c>
      <c r="BJ140" s="36">
        <v>264</v>
      </c>
      <c r="BK140" s="36">
        <v>2</v>
      </c>
      <c r="BL140" s="35">
        <v>249</v>
      </c>
      <c r="BM140" s="35">
        <v>77</v>
      </c>
      <c r="BN140" s="35">
        <v>52</v>
      </c>
      <c r="BO140" s="114">
        <v>123</v>
      </c>
      <c r="BP140" s="35">
        <v>536</v>
      </c>
      <c r="BQ140" s="26">
        <f t="shared" si="47"/>
        <v>17576</v>
      </c>
      <c r="BR140" s="70"/>
      <c r="BS140" s="70"/>
    </row>
    <row r="141" spans="1:71" ht="15.75" customHeight="1">
      <c r="A141" s="84">
        <v>63</v>
      </c>
      <c r="B141" s="113" t="s">
        <v>257</v>
      </c>
      <c r="C141" s="115" t="s">
        <v>78</v>
      </c>
      <c r="D141" s="22" t="s">
        <v>256</v>
      </c>
      <c r="E141" s="35">
        <v>0</v>
      </c>
      <c r="F141" s="114">
        <v>0</v>
      </c>
      <c r="G141" s="114">
        <v>0</v>
      </c>
      <c r="H141" s="114">
        <v>0</v>
      </c>
      <c r="I141" s="114">
        <v>0</v>
      </c>
      <c r="J141" s="114">
        <v>0</v>
      </c>
      <c r="K141" s="114">
        <v>0</v>
      </c>
      <c r="L141" s="114">
        <v>0</v>
      </c>
      <c r="M141" s="114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>
        <v>0</v>
      </c>
      <c r="AP141" s="35">
        <v>0</v>
      </c>
      <c r="AQ141" s="35">
        <v>0</v>
      </c>
      <c r="AR141" s="114">
        <v>0</v>
      </c>
      <c r="AS141" s="114">
        <v>0</v>
      </c>
      <c r="AT141" s="114">
        <v>0</v>
      </c>
      <c r="AU141" s="114">
        <v>0</v>
      </c>
      <c r="AV141" s="114">
        <v>0</v>
      </c>
      <c r="AW141" s="114">
        <v>0</v>
      </c>
      <c r="AX141" s="114">
        <v>0</v>
      </c>
      <c r="AY141" s="114">
        <v>0</v>
      </c>
      <c r="AZ141" s="35">
        <v>0</v>
      </c>
      <c r="BA141" s="35">
        <v>0</v>
      </c>
      <c r="BB141" s="35">
        <v>0</v>
      </c>
      <c r="BC141" s="35">
        <v>0</v>
      </c>
      <c r="BD141" s="35">
        <v>0</v>
      </c>
      <c r="BE141" s="36">
        <v>0</v>
      </c>
      <c r="BF141" s="36">
        <v>0</v>
      </c>
      <c r="BG141" s="36">
        <v>0</v>
      </c>
      <c r="BH141" s="36">
        <v>0</v>
      </c>
      <c r="BI141" s="36">
        <v>0</v>
      </c>
      <c r="BJ141" s="36">
        <v>0</v>
      </c>
      <c r="BK141" s="36">
        <v>0</v>
      </c>
      <c r="BL141" s="35">
        <v>0</v>
      </c>
      <c r="BM141" s="35">
        <v>0</v>
      </c>
      <c r="BN141" s="35">
        <v>0</v>
      </c>
      <c r="BO141" s="114">
        <v>0</v>
      </c>
      <c r="BP141" s="35">
        <v>0</v>
      </c>
      <c r="BQ141" s="26">
        <f t="shared" si="47"/>
        <v>0</v>
      </c>
      <c r="BR141" s="70"/>
      <c r="BS141" s="70"/>
    </row>
    <row r="142" spans="1:71" ht="15.75" customHeight="1">
      <c r="A142" s="116"/>
      <c r="B142" s="16"/>
      <c r="C142" s="16"/>
      <c r="D142" s="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1"/>
      <c r="O142" s="111"/>
      <c r="P142" s="111"/>
      <c r="Q142" s="111"/>
      <c r="R142" s="111"/>
      <c r="S142" s="118"/>
      <c r="T142" s="118"/>
      <c r="U142" s="118"/>
      <c r="V142" s="118"/>
      <c r="W142" s="118"/>
      <c r="X142" s="118"/>
      <c r="Y142" s="118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1"/>
      <c r="BA142" s="111"/>
      <c r="BB142" s="111"/>
      <c r="BC142" s="111"/>
      <c r="BD142" s="111"/>
      <c r="BE142" s="118"/>
      <c r="BF142" s="118"/>
      <c r="BG142" s="118"/>
      <c r="BH142" s="118"/>
      <c r="BI142" s="118"/>
      <c r="BJ142" s="118"/>
      <c r="BK142" s="118"/>
      <c r="BL142" s="111"/>
      <c r="BM142" s="111"/>
      <c r="BN142" s="117"/>
      <c r="BO142" s="117"/>
      <c r="BP142" s="117"/>
      <c r="BQ142" s="119"/>
      <c r="BR142" s="117"/>
      <c r="BS142" s="117"/>
    </row>
    <row r="143" spans="1:71" ht="15.75" customHeight="1">
      <c r="A143" s="62"/>
      <c r="B143" s="16"/>
      <c r="C143" s="16"/>
      <c r="D143" s="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1"/>
      <c r="O143" s="111"/>
      <c r="P143" s="111"/>
      <c r="Q143" s="111"/>
      <c r="R143" s="111"/>
      <c r="S143" s="118"/>
      <c r="T143" s="118"/>
      <c r="U143" s="118"/>
      <c r="V143" s="118"/>
      <c r="W143" s="118"/>
      <c r="X143" s="118"/>
      <c r="Y143" s="118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1"/>
      <c r="BA143" s="111"/>
      <c r="BB143" s="111"/>
      <c r="BC143" s="111"/>
      <c r="BD143" s="111"/>
      <c r="BE143" s="118"/>
      <c r="BF143" s="118"/>
      <c r="BG143" s="118"/>
      <c r="BH143" s="118"/>
      <c r="BI143" s="118"/>
      <c r="BJ143" s="118"/>
      <c r="BK143" s="118"/>
      <c r="BL143" s="111"/>
      <c r="BM143" s="111"/>
      <c r="BN143" s="117"/>
      <c r="BO143" s="117"/>
      <c r="BP143" s="117"/>
      <c r="BQ143" s="119"/>
      <c r="BR143" s="117"/>
      <c r="BS143" s="117"/>
    </row>
    <row r="144" spans="1:71" ht="15.75" customHeight="1">
      <c r="A144" s="116"/>
      <c r="B144" s="16"/>
      <c r="C144" s="16"/>
      <c r="D144" s="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1"/>
      <c r="O144" s="111"/>
      <c r="P144" s="111"/>
      <c r="Q144" s="111"/>
      <c r="R144" s="111"/>
      <c r="S144" s="118"/>
      <c r="T144" s="118"/>
      <c r="U144" s="118"/>
      <c r="V144" s="118"/>
      <c r="W144" s="118"/>
      <c r="X144" s="118"/>
      <c r="Y144" s="118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1"/>
      <c r="BA144" s="111"/>
      <c r="BB144" s="111"/>
      <c r="BC144" s="111"/>
      <c r="BD144" s="111"/>
      <c r="BE144" s="118"/>
      <c r="BF144" s="118"/>
      <c r="BG144" s="118"/>
      <c r="BH144" s="118"/>
      <c r="BI144" s="118"/>
      <c r="BJ144" s="118"/>
      <c r="BK144" s="118"/>
      <c r="BL144" s="111"/>
      <c r="BM144" s="111"/>
      <c r="BN144" s="117"/>
      <c r="BO144" s="117"/>
      <c r="BP144" s="117"/>
      <c r="BQ144" s="119"/>
      <c r="BR144" s="117"/>
      <c r="BS144" s="117"/>
    </row>
    <row r="145" spans="1:71" ht="15.75" customHeight="1">
      <c r="A145" s="74"/>
      <c r="B145" s="16"/>
      <c r="C145" s="16"/>
      <c r="D145" s="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1"/>
      <c r="O145" s="111"/>
      <c r="P145" s="111"/>
      <c r="Q145" s="111"/>
      <c r="R145" s="111"/>
      <c r="S145" s="118"/>
      <c r="T145" s="118"/>
      <c r="U145" s="118"/>
      <c r="V145" s="118"/>
      <c r="W145" s="118"/>
      <c r="X145" s="118"/>
      <c r="Y145" s="118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1"/>
      <c r="BA145" s="111"/>
      <c r="BB145" s="111"/>
      <c r="BC145" s="111"/>
      <c r="BD145" s="111"/>
      <c r="BE145" s="118"/>
      <c r="BF145" s="118"/>
      <c r="BG145" s="118"/>
      <c r="BH145" s="118"/>
      <c r="BI145" s="118"/>
      <c r="BJ145" s="118"/>
      <c r="BK145" s="118"/>
      <c r="BL145" s="111"/>
      <c r="BM145" s="111"/>
      <c r="BN145" s="117"/>
      <c r="BO145" s="117"/>
      <c r="BP145" s="117"/>
      <c r="BQ145" s="119"/>
      <c r="BR145" s="117"/>
      <c r="BS145" s="117"/>
    </row>
    <row r="146" spans="1:71" ht="15.75" customHeight="1">
      <c r="A146" s="74"/>
      <c r="B146" s="16"/>
      <c r="C146" s="16"/>
      <c r="D146" s="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1"/>
      <c r="O146" s="111"/>
      <c r="P146" s="111"/>
      <c r="Q146" s="111"/>
      <c r="R146" s="111"/>
      <c r="S146" s="118"/>
      <c r="T146" s="118"/>
      <c r="U146" s="118"/>
      <c r="V146" s="118"/>
      <c r="W146" s="118"/>
      <c r="X146" s="118"/>
      <c r="Y146" s="118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1"/>
      <c r="BA146" s="111"/>
      <c r="BB146" s="111"/>
      <c r="BC146" s="111"/>
      <c r="BD146" s="111"/>
      <c r="BE146" s="118"/>
      <c r="BF146" s="118"/>
      <c r="BG146" s="118"/>
      <c r="BH146" s="118"/>
      <c r="BI146" s="118"/>
      <c r="BJ146" s="118"/>
      <c r="BK146" s="118"/>
      <c r="BL146" s="111"/>
      <c r="BM146" s="111"/>
      <c r="BN146" s="117"/>
      <c r="BO146" s="117"/>
      <c r="BP146" s="120"/>
      <c r="BQ146" s="121"/>
      <c r="BR146" s="120"/>
      <c r="BS146" s="120"/>
    </row>
    <row r="147" spans="1:71" ht="15.75" customHeight="1">
      <c r="A147" s="74"/>
      <c r="B147" s="16"/>
      <c r="C147" s="16"/>
      <c r="D147" s="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1"/>
      <c r="O147" s="111"/>
      <c r="P147" s="111"/>
      <c r="Q147" s="111"/>
      <c r="R147" s="111"/>
      <c r="S147" s="118"/>
      <c r="T147" s="118"/>
      <c r="U147" s="118"/>
      <c r="V147" s="118"/>
      <c r="W147" s="118"/>
      <c r="X147" s="118"/>
      <c r="Y147" s="118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1"/>
      <c r="BA147" s="111"/>
      <c r="BB147" s="111"/>
      <c r="BC147" s="111"/>
      <c r="BD147" s="111"/>
      <c r="BE147" s="118"/>
      <c r="BF147" s="118"/>
      <c r="BG147" s="118"/>
      <c r="BH147" s="118"/>
      <c r="BI147" s="118"/>
      <c r="BJ147" s="118"/>
      <c r="BK147" s="118"/>
      <c r="BL147" s="111"/>
      <c r="BM147" s="111"/>
      <c r="BN147" s="117"/>
      <c r="BO147" s="117"/>
      <c r="BP147" s="120"/>
      <c r="BQ147" s="121"/>
      <c r="BR147" s="120"/>
      <c r="BS147" s="120"/>
    </row>
    <row r="148" spans="1:71" ht="15.75" customHeight="1">
      <c r="A148" s="74"/>
      <c r="B148" s="16"/>
      <c r="C148" s="16"/>
      <c r="D148" s="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1"/>
      <c r="O148" s="111"/>
      <c r="P148" s="111"/>
      <c r="Q148" s="111"/>
      <c r="R148" s="111"/>
      <c r="S148" s="118"/>
      <c r="T148" s="118"/>
      <c r="U148" s="118"/>
      <c r="V148" s="118"/>
      <c r="W148" s="118"/>
      <c r="X148" s="118"/>
      <c r="Y148" s="118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1"/>
      <c r="BA148" s="111"/>
      <c r="BB148" s="111"/>
      <c r="BC148" s="111"/>
      <c r="BD148" s="111"/>
      <c r="BE148" s="118"/>
      <c r="BF148" s="118"/>
      <c r="BG148" s="118"/>
      <c r="BH148" s="118"/>
      <c r="BI148" s="118"/>
      <c r="BJ148" s="118"/>
      <c r="BK148" s="118"/>
      <c r="BL148" s="111"/>
      <c r="BM148" s="111"/>
      <c r="BN148" s="117"/>
      <c r="BO148" s="117"/>
      <c r="BP148" s="120"/>
      <c r="BQ148" s="121"/>
      <c r="BR148" s="120"/>
      <c r="BS148" s="120"/>
    </row>
    <row r="149" spans="1:71" ht="15.75" customHeight="1">
      <c r="A149" s="74"/>
      <c r="B149" s="16"/>
      <c r="C149" s="16"/>
      <c r="D149" s="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1"/>
      <c r="O149" s="111"/>
      <c r="P149" s="111"/>
      <c r="Q149" s="111"/>
      <c r="R149" s="111"/>
      <c r="S149" s="118"/>
      <c r="T149" s="118"/>
      <c r="U149" s="118"/>
      <c r="V149" s="118"/>
      <c r="W149" s="118"/>
      <c r="X149" s="118"/>
      <c r="Y149" s="118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1"/>
      <c r="BA149" s="111"/>
      <c r="BB149" s="111"/>
      <c r="BC149" s="111"/>
      <c r="BD149" s="111"/>
      <c r="BE149" s="118"/>
      <c r="BF149" s="118"/>
      <c r="BG149" s="118"/>
      <c r="BH149" s="118"/>
      <c r="BI149" s="118"/>
      <c r="BJ149" s="118"/>
      <c r="BK149" s="118"/>
      <c r="BL149" s="111"/>
      <c r="BM149" s="111"/>
      <c r="BN149" s="117"/>
      <c r="BO149" s="117"/>
      <c r="BP149" s="120"/>
      <c r="BQ149" s="121"/>
      <c r="BR149" s="120"/>
      <c r="BS149" s="120"/>
    </row>
    <row r="150" spans="1:71" ht="15.75" customHeight="1">
      <c r="A150" s="74"/>
      <c r="B150" s="16"/>
      <c r="C150" s="16"/>
      <c r="D150" s="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1"/>
      <c r="O150" s="111"/>
      <c r="P150" s="111"/>
      <c r="Q150" s="111"/>
      <c r="R150" s="111"/>
      <c r="S150" s="118"/>
      <c r="T150" s="118"/>
      <c r="U150" s="118"/>
      <c r="V150" s="118"/>
      <c r="W150" s="118"/>
      <c r="X150" s="118"/>
      <c r="Y150" s="118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1"/>
      <c r="BA150" s="111"/>
      <c r="BB150" s="111"/>
      <c r="BC150" s="111"/>
      <c r="BD150" s="111"/>
      <c r="BE150" s="118"/>
      <c r="BF150" s="118"/>
      <c r="BG150" s="118"/>
      <c r="BH150" s="118"/>
      <c r="BI150" s="118"/>
      <c r="BJ150" s="118"/>
      <c r="BK150" s="118"/>
      <c r="BL150" s="111"/>
      <c r="BM150" s="111"/>
      <c r="BN150" s="117"/>
      <c r="BO150" s="117"/>
      <c r="BP150" s="120"/>
      <c r="BQ150" s="121"/>
      <c r="BR150" s="120"/>
      <c r="BS150" s="120"/>
    </row>
    <row r="151" spans="1:71" ht="15.75" customHeight="1">
      <c r="A151" s="74"/>
      <c r="B151" s="16"/>
      <c r="C151" s="16"/>
      <c r="D151" s="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1"/>
      <c r="O151" s="111"/>
      <c r="P151" s="111"/>
      <c r="Q151" s="111"/>
      <c r="R151" s="111"/>
      <c r="S151" s="118"/>
      <c r="T151" s="118"/>
      <c r="U151" s="118"/>
      <c r="V151" s="118"/>
      <c r="W151" s="118"/>
      <c r="X151" s="118"/>
      <c r="Y151" s="118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1"/>
      <c r="BA151" s="111"/>
      <c r="BB151" s="111"/>
      <c r="BC151" s="111"/>
      <c r="BD151" s="111"/>
      <c r="BE151" s="118"/>
      <c r="BF151" s="118"/>
      <c r="BG151" s="118"/>
      <c r="BH151" s="118"/>
      <c r="BI151" s="118"/>
      <c r="BJ151" s="118"/>
      <c r="BK151" s="118"/>
      <c r="BL151" s="111"/>
      <c r="BM151" s="111"/>
      <c r="BN151" s="117"/>
      <c r="BO151" s="117"/>
      <c r="BP151" s="120"/>
      <c r="BQ151" s="121"/>
      <c r="BR151" s="120"/>
      <c r="BS151" s="120"/>
    </row>
    <row r="152" spans="1:71" ht="15.75" customHeight="1">
      <c r="A152" s="74"/>
      <c r="B152" s="16"/>
      <c r="C152" s="16"/>
      <c r="D152" s="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1"/>
      <c r="O152" s="111"/>
      <c r="P152" s="111"/>
      <c r="Q152" s="111"/>
      <c r="R152" s="111"/>
      <c r="S152" s="118"/>
      <c r="T152" s="118"/>
      <c r="U152" s="118"/>
      <c r="V152" s="118"/>
      <c r="W152" s="118"/>
      <c r="X152" s="118"/>
      <c r="Y152" s="118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1"/>
      <c r="BA152" s="111"/>
      <c r="BB152" s="111"/>
      <c r="BC152" s="111"/>
      <c r="BD152" s="111"/>
      <c r="BE152" s="118"/>
      <c r="BF152" s="118"/>
      <c r="BG152" s="118"/>
      <c r="BH152" s="118"/>
      <c r="BI152" s="118"/>
      <c r="BJ152" s="118"/>
      <c r="BK152" s="118"/>
      <c r="BL152" s="111"/>
      <c r="BM152" s="111"/>
      <c r="BN152" s="117"/>
      <c r="BO152" s="117"/>
      <c r="BP152" s="117"/>
      <c r="BQ152" s="119"/>
      <c r="BR152" s="117"/>
      <c r="BS152" s="117"/>
    </row>
    <row r="153" spans="1:71" ht="15.75" customHeight="1">
      <c r="A153" s="74"/>
      <c r="B153" s="16"/>
      <c r="C153" s="16"/>
      <c r="D153" s="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1"/>
      <c r="O153" s="111"/>
      <c r="P153" s="111"/>
      <c r="Q153" s="111"/>
      <c r="R153" s="111"/>
      <c r="S153" s="118"/>
      <c r="T153" s="118"/>
      <c r="U153" s="118"/>
      <c r="V153" s="118"/>
      <c r="W153" s="118"/>
      <c r="X153" s="118"/>
      <c r="Y153" s="118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1"/>
      <c r="BA153" s="111"/>
      <c r="BB153" s="111"/>
      <c r="BC153" s="111"/>
      <c r="BD153" s="111"/>
      <c r="BE153" s="118"/>
      <c r="BF153" s="118"/>
      <c r="BG153" s="118"/>
      <c r="BH153" s="118"/>
      <c r="BI153" s="118"/>
      <c r="BJ153" s="118"/>
      <c r="BK153" s="118"/>
      <c r="BL153" s="111"/>
      <c r="BM153" s="111"/>
      <c r="BN153" s="117"/>
      <c r="BO153" s="117"/>
      <c r="BP153" s="117"/>
      <c r="BQ153" s="119"/>
      <c r="BR153" s="117"/>
      <c r="BS153" s="117"/>
    </row>
    <row r="154" spans="1:71" ht="15.75" customHeight="1">
      <c r="A154" s="74"/>
      <c r="B154" s="16"/>
      <c r="C154" s="16"/>
      <c r="D154" s="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1"/>
      <c r="O154" s="111"/>
      <c r="P154" s="111"/>
      <c r="Q154" s="111"/>
      <c r="R154" s="111"/>
      <c r="S154" s="118"/>
      <c r="T154" s="118"/>
      <c r="U154" s="118"/>
      <c r="V154" s="118"/>
      <c r="W154" s="118"/>
      <c r="X154" s="118"/>
      <c r="Y154" s="118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1"/>
      <c r="BA154" s="111"/>
      <c r="BB154" s="111"/>
      <c r="BC154" s="111"/>
      <c r="BD154" s="111"/>
      <c r="BE154" s="118"/>
      <c r="BF154" s="118"/>
      <c r="BG154" s="118"/>
      <c r="BH154" s="118"/>
      <c r="BI154" s="118"/>
      <c r="BJ154" s="118"/>
      <c r="BK154" s="118"/>
      <c r="BL154" s="111"/>
      <c r="BM154" s="111"/>
      <c r="BN154" s="117"/>
      <c r="BO154" s="117"/>
      <c r="BP154" s="117"/>
      <c r="BQ154" s="119"/>
      <c r="BR154" s="117"/>
      <c r="BS154" s="117"/>
    </row>
    <row r="155" spans="1:71" ht="15.75" customHeight="1">
      <c r="A155" s="74"/>
      <c r="B155" s="16"/>
      <c r="C155" s="16"/>
      <c r="D155" s="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1"/>
      <c r="O155" s="111"/>
      <c r="P155" s="111"/>
      <c r="Q155" s="111"/>
      <c r="R155" s="111"/>
      <c r="S155" s="118"/>
      <c r="T155" s="118"/>
      <c r="U155" s="118"/>
      <c r="V155" s="118"/>
      <c r="W155" s="118"/>
      <c r="X155" s="118"/>
      <c r="Y155" s="118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1"/>
      <c r="BA155" s="111"/>
      <c r="BB155" s="111"/>
      <c r="BC155" s="111"/>
      <c r="BD155" s="111"/>
      <c r="BE155" s="118"/>
      <c r="BF155" s="118"/>
      <c r="BG155" s="118"/>
      <c r="BH155" s="118"/>
      <c r="BI155" s="118"/>
      <c r="BJ155" s="118"/>
      <c r="BK155" s="118"/>
      <c r="BL155" s="111"/>
      <c r="BM155" s="111"/>
      <c r="BN155" s="117"/>
      <c r="BO155" s="117"/>
      <c r="BP155" s="117"/>
      <c r="BQ155" s="119"/>
      <c r="BR155" s="117"/>
      <c r="BS155" s="117"/>
    </row>
    <row r="156" spans="1:71" ht="15.75" customHeight="1">
      <c r="A156" s="74"/>
      <c r="B156" s="16"/>
      <c r="C156" s="16"/>
      <c r="D156" s="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1"/>
      <c r="O156" s="111"/>
      <c r="P156" s="111"/>
      <c r="Q156" s="111"/>
      <c r="R156" s="111"/>
      <c r="S156" s="118"/>
      <c r="T156" s="118"/>
      <c r="U156" s="118"/>
      <c r="V156" s="118"/>
      <c r="W156" s="118"/>
      <c r="X156" s="118"/>
      <c r="Y156" s="118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1"/>
      <c r="BA156" s="111"/>
      <c r="BB156" s="111"/>
      <c r="BC156" s="111"/>
      <c r="BD156" s="111"/>
      <c r="BE156" s="118"/>
      <c r="BF156" s="118"/>
      <c r="BG156" s="118"/>
      <c r="BH156" s="118"/>
      <c r="BI156" s="118"/>
      <c r="BJ156" s="118"/>
      <c r="BK156" s="118"/>
      <c r="BL156" s="111"/>
      <c r="BM156" s="111"/>
      <c r="BN156" s="117"/>
      <c r="BO156" s="117"/>
      <c r="BP156" s="117"/>
      <c r="BQ156" s="119"/>
      <c r="BR156" s="117"/>
      <c r="BS156" s="117"/>
    </row>
    <row r="157" spans="1:71" ht="15.75" customHeight="1">
      <c r="A157" s="74"/>
      <c r="B157" s="16"/>
      <c r="C157" s="16"/>
      <c r="D157" s="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1"/>
      <c r="O157" s="111"/>
      <c r="P157" s="111"/>
      <c r="Q157" s="111"/>
      <c r="R157" s="111"/>
      <c r="S157" s="118"/>
      <c r="T157" s="118"/>
      <c r="U157" s="118"/>
      <c r="V157" s="118"/>
      <c r="W157" s="118"/>
      <c r="X157" s="118"/>
      <c r="Y157" s="118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1"/>
      <c r="BA157" s="111"/>
      <c r="BB157" s="111"/>
      <c r="BC157" s="111"/>
      <c r="BD157" s="111"/>
      <c r="BE157" s="118"/>
      <c r="BF157" s="118"/>
      <c r="BG157" s="118"/>
      <c r="BH157" s="118"/>
      <c r="BI157" s="118"/>
      <c r="BJ157" s="118"/>
      <c r="BK157" s="118"/>
      <c r="BL157" s="111"/>
      <c r="BM157" s="111"/>
      <c r="BN157" s="117"/>
      <c r="BO157" s="117"/>
      <c r="BP157" s="117"/>
      <c r="BQ157" s="119"/>
      <c r="BR157" s="117"/>
      <c r="BS157" s="117"/>
    </row>
    <row r="158" spans="1:71" ht="15.75" customHeight="1">
      <c r="A158" s="74"/>
      <c r="B158" s="16"/>
      <c r="C158" s="16"/>
      <c r="D158" s="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1"/>
      <c r="O158" s="111"/>
      <c r="P158" s="111"/>
      <c r="Q158" s="111"/>
      <c r="R158" s="111"/>
      <c r="S158" s="118"/>
      <c r="T158" s="118"/>
      <c r="U158" s="118"/>
      <c r="V158" s="118"/>
      <c r="W158" s="118"/>
      <c r="X158" s="118"/>
      <c r="Y158" s="118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1"/>
      <c r="BA158" s="111"/>
      <c r="BB158" s="111"/>
      <c r="BC158" s="111"/>
      <c r="BD158" s="111"/>
      <c r="BE158" s="118"/>
      <c r="BF158" s="118"/>
      <c r="BG158" s="118"/>
      <c r="BH158" s="118"/>
      <c r="BI158" s="118"/>
      <c r="BJ158" s="118"/>
      <c r="BK158" s="118"/>
      <c r="BL158" s="111"/>
      <c r="BM158" s="111"/>
      <c r="BN158" s="117"/>
      <c r="BO158" s="117"/>
      <c r="BP158" s="117"/>
      <c r="BQ158" s="119"/>
      <c r="BR158" s="117"/>
      <c r="BS158" s="117"/>
    </row>
    <row r="159" spans="1:71" ht="15.75" customHeight="1">
      <c r="A159" s="74"/>
      <c r="B159" s="16"/>
      <c r="C159" s="16"/>
      <c r="D159" s="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1"/>
      <c r="O159" s="111"/>
      <c r="P159" s="111"/>
      <c r="Q159" s="111"/>
      <c r="R159" s="111"/>
      <c r="S159" s="118"/>
      <c r="T159" s="118"/>
      <c r="U159" s="118"/>
      <c r="V159" s="118"/>
      <c r="W159" s="118"/>
      <c r="X159" s="118"/>
      <c r="Y159" s="118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1"/>
      <c r="BA159" s="111"/>
      <c r="BB159" s="111"/>
      <c r="BC159" s="111"/>
      <c r="BD159" s="111"/>
      <c r="BE159" s="118"/>
      <c r="BF159" s="118"/>
      <c r="BG159" s="118"/>
      <c r="BH159" s="118"/>
      <c r="BI159" s="118"/>
      <c r="BJ159" s="118"/>
      <c r="BK159" s="118"/>
      <c r="BL159" s="111"/>
      <c r="BM159" s="111"/>
      <c r="BN159" s="117"/>
      <c r="BO159" s="117"/>
      <c r="BP159" s="117"/>
      <c r="BQ159" s="119"/>
      <c r="BR159" s="117"/>
      <c r="BS159" s="117"/>
    </row>
    <row r="160" spans="1:71" ht="15.75" customHeight="1">
      <c r="A160" s="74"/>
      <c r="B160" s="16"/>
      <c r="C160" s="16"/>
      <c r="D160" s="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1"/>
      <c r="O160" s="111"/>
      <c r="P160" s="111"/>
      <c r="Q160" s="111"/>
      <c r="R160" s="111"/>
      <c r="S160" s="118"/>
      <c r="T160" s="118"/>
      <c r="U160" s="118"/>
      <c r="V160" s="118"/>
      <c r="W160" s="118"/>
      <c r="X160" s="118"/>
      <c r="Y160" s="118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1"/>
      <c r="BA160" s="111"/>
      <c r="BB160" s="111"/>
      <c r="BC160" s="111"/>
      <c r="BD160" s="111"/>
      <c r="BE160" s="118"/>
      <c r="BF160" s="118"/>
      <c r="BG160" s="118"/>
      <c r="BH160" s="118"/>
      <c r="BI160" s="118"/>
      <c r="BJ160" s="118"/>
      <c r="BK160" s="118"/>
      <c r="BL160" s="111"/>
      <c r="BM160" s="111"/>
      <c r="BN160" s="117"/>
      <c r="BO160" s="117"/>
      <c r="BP160" s="117"/>
      <c r="BQ160" s="119"/>
      <c r="BR160" s="117"/>
      <c r="BS160" s="117"/>
    </row>
    <row r="161" spans="1:71" ht="15.75" customHeight="1">
      <c r="A161" s="74"/>
      <c r="B161" s="16"/>
      <c r="C161" s="16"/>
      <c r="D161" s="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1"/>
      <c r="O161" s="111"/>
      <c r="P161" s="111"/>
      <c r="Q161" s="111"/>
      <c r="R161" s="111"/>
      <c r="S161" s="118"/>
      <c r="T161" s="118"/>
      <c r="U161" s="118"/>
      <c r="V161" s="118"/>
      <c r="W161" s="118"/>
      <c r="X161" s="118"/>
      <c r="Y161" s="118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1"/>
      <c r="BA161" s="111"/>
      <c r="BB161" s="111"/>
      <c r="BC161" s="111"/>
      <c r="BD161" s="111"/>
      <c r="BE161" s="118"/>
      <c r="BF161" s="118"/>
      <c r="BG161" s="118"/>
      <c r="BH161" s="118"/>
      <c r="BI161" s="118"/>
      <c r="BJ161" s="118"/>
      <c r="BK161" s="118"/>
      <c r="BL161" s="111"/>
      <c r="BM161" s="111"/>
      <c r="BN161" s="117"/>
      <c r="BO161" s="117"/>
      <c r="BP161" s="117"/>
      <c r="BQ161" s="119"/>
      <c r="BR161" s="117"/>
      <c r="BS161" s="117"/>
    </row>
    <row r="162" spans="1:71" ht="15.75" customHeight="1">
      <c r="A162" s="74"/>
      <c r="B162" s="16"/>
      <c r="C162" s="16"/>
      <c r="D162" s="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1"/>
      <c r="O162" s="111"/>
      <c r="P162" s="111"/>
      <c r="Q162" s="111"/>
      <c r="R162" s="111"/>
      <c r="S162" s="118"/>
      <c r="T162" s="118"/>
      <c r="U162" s="118"/>
      <c r="V162" s="118"/>
      <c r="W162" s="118"/>
      <c r="X162" s="118"/>
      <c r="Y162" s="118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1"/>
      <c r="BA162" s="111"/>
      <c r="BB162" s="111"/>
      <c r="BC162" s="111"/>
      <c r="BD162" s="111"/>
      <c r="BE162" s="118"/>
      <c r="BF162" s="118"/>
      <c r="BG162" s="118"/>
      <c r="BH162" s="118"/>
      <c r="BI162" s="118"/>
      <c r="BJ162" s="118"/>
      <c r="BK162" s="118"/>
      <c r="BL162" s="111"/>
      <c r="BM162" s="111"/>
      <c r="BN162" s="117"/>
      <c r="BO162" s="117"/>
      <c r="BP162" s="117"/>
      <c r="BQ162" s="119"/>
      <c r="BR162" s="117"/>
      <c r="BS162" s="117"/>
    </row>
    <row r="163" spans="1:71" ht="15.75" customHeight="1">
      <c r="A163" s="74"/>
      <c r="B163" s="16"/>
      <c r="C163" s="16"/>
      <c r="D163" s="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1"/>
      <c r="O163" s="111"/>
      <c r="P163" s="111"/>
      <c r="Q163" s="111"/>
      <c r="R163" s="111"/>
      <c r="S163" s="118"/>
      <c r="T163" s="118"/>
      <c r="U163" s="118"/>
      <c r="V163" s="118"/>
      <c r="W163" s="118"/>
      <c r="X163" s="118"/>
      <c r="Y163" s="118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1"/>
      <c r="BA163" s="111"/>
      <c r="BB163" s="111"/>
      <c r="BC163" s="111"/>
      <c r="BD163" s="111"/>
      <c r="BE163" s="118"/>
      <c r="BF163" s="118"/>
      <c r="BG163" s="118"/>
      <c r="BH163" s="118"/>
      <c r="BI163" s="118"/>
      <c r="BJ163" s="118"/>
      <c r="BK163" s="118"/>
      <c r="BL163" s="111"/>
      <c r="BM163" s="111"/>
      <c r="BN163" s="117"/>
      <c r="BO163" s="117"/>
      <c r="BP163" s="117"/>
      <c r="BQ163" s="119"/>
      <c r="BR163" s="117"/>
      <c r="BS163" s="117"/>
    </row>
    <row r="164" spans="1:71" ht="15.75" customHeight="1">
      <c r="A164" s="74"/>
      <c r="B164" s="16"/>
      <c r="C164" s="16"/>
      <c r="D164" s="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1"/>
      <c r="O164" s="111"/>
      <c r="P164" s="111"/>
      <c r="Q164" s="111"/>
      <c r="R164" s="111"/>
      <c r="S164" s="118"/>
      <c r="T164" s="118"/>
      <c r="U164" s="118"/>
      <c r="V164" s="118"/>
      <c r="W164" s="118"/>
      <c r="X164" s="118"/>
      <c r="Y164" s="118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1"/>
      <c r="BA164" s="111"/>
      <c r="BB164" s="111"/>
      <c r="BC164" s="111"/>
      <c r="BD164" s="111"/>
      <c r="BE164" s="118"/>
      <c r="BF164" s="118"/>
      <c r="BG164" s="118"/>
      <c r="BH164" s="118"/>
      <c r="BI164" s="118"/>
      <c r="BJ164" s="118"/>
      <c r="BK164" s="118"/>
      <c r="BL164" s="111"/>
      <c r="BM164" s="111"/>
      <c r="BN164" s="117"/>
      <c r="BO164" s="117"/>
      <c r="BP164" s="117"/>
      <c r="BQ164" s="119"/>
      <c r="BR164" s="117"/>
      <c r="BS164" s="117"/>
    </row>
    <row r="165" spans="1:71" ht="15.75" customHeight="1">
      <c r="A165" s="74"/>
      <c r="B165" s="16"/>
      <c r="C165" s="16"/>
      <c r="D165" s="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1"/>
      <c r="O165" s="111"/>
      <c r="P165" s="111"/>
      <c r="Q165" s="111"/>
      <c r="R165" s="111"/>
      <c r="S165" s="118"/>
      <c r="T165" s="118"/>
      <c r="U165" s="118"/>
      <c r="V165" s="118"/>
      <c r="W165" s="118"/>
      <c r="X165" s="118"/>
      <c r="Y165" s="118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1"/>
      <c r="BA165" s="111"/>
      <c r="BB165" s="111"/>
      <c r="BC165" s="111"/>
      <c r="BD165" s="111"/>
      <c r="BE165" s="118"/>
      <c r="BF165" s="118"/>
      <c r="BG165" s="118"/>
      <c r="BH165" s="118"/>
      <c r="BI165" s="118"/>
      <c r="BJ165" s="118"/>
      <c r="BK165" s="118"/>
      <c r="BL165" s="111"/>
      <c r="BM165" s="111"/>
      <c r="BN165" s="117"/>
      <c r="BO165" s="117"/>
      <c r="BP165" s="117"/>
      <c r="BQ165" s="119"/>
      <c r="BR165" s="117"/>
      <c r="BS165" s="117"/>
    </row>
    <row r="166" spans="1:71" ht="15.75" customHeight="1">
      <c r="A166" s="74"/>
      <c r="B166" s="16"/>
      <c r="C166" s="16"/>
      <c r="D166" s="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1"/>
      <c r="O166" s="111"/>
      <c r="P166" s="111"/>
      <c r="Q166" s="111"/>
      <c r="R166" s="111"/>
      <c r="S166" s="118"/>
      <c r="T166" s="118"/>
      <c r="U166" s="118"/>
      <c r="V166" s="118"/>
      <c r="W166" s="118"/>
      <c r="X166" s="118"/>
      <c r="Y166" s="118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1"/>
      <c r="BA166" s="111"/>
      <c r="BB166" s="111"/>
      <c r="BC166" s="111"/>
      <c r="BD166" s="111"/>
      <c r="BE166" s="118"/>
      <c r="BF166" s="118"/>
      <c r="BG166" s="118"/>
      <c r="BH166" s="118"/>
      <c r="BI166" s="118"/>
      <c r="BJ166" s="118"/>
      <c r="BK166" s="118"/>
      <c r="BL166" s="111"/>
      <c r="BM166" s="111"/>
      <c r="BN166" s="117"/>
      <c r="BO166" s="117"/>
      <c r="BP166" s="117"/>
      <c r="BQ166" s="119"/>
      <c r="BR166" s="117"/>
      <c r="BS166" s="117"/>
    </row>
    <row r="167" spans="1:71" ht="15.75" customHeight="1">
      <c r="A167" s="74"/>
      <c r="B167" s="16"/>
      <c r="C167" s="16"/>
      <c r="D167" s="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1"/>
      <c r="O167" s="111"/>
      <c r="P167" s="111"/>
      <c r="Q167" s="111"/>
      <c r="R167" s="111"/>
      <c r="S167" s="118"/>
      <c r="T167" s="118"/>
      <c r="U167" s="118"/>
      <c r="V167" s="118"/>
      <c r="W167" s="118"/>
      <c r="X167" s="118"/>
      <c r="Y167" s="118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1"/>
      <c r="BA167" s="111"/>
      <c r="BB167" s="111"/>
      <c r="BC167" s="111"/>
      <c r="BD167" s="111"/>
      <c r="BE167" s="118"/>
      <c r="BF167" s="118"/>
      <c r="BG167" s="118"/>
      <c r="BH167" s="118"/>
      <c r="BI167" s="118"/>
      <c r="BJ167" s="118"/>
      <c r="BK167" s="118"/>
      <c r="BL167" s="111"/>
      <c r="BM167" s="111"/>
      <c r="BN167" s="117"/>
      <c r="BO167" s="117"/>
      <c r="BP167" s="117"/>
      <c r="BQ167" s="119"/>
      <c r="BR167" s="117"/>
      <c r="BS167" s="117"/>
    </row>
    <row r="168" spans="1:71" ht="15.75" customHeight="1">
      <c r="A168" s="74"/>
      <c r="B168" s="16"/>
      <c r="C168" s="16"/>
      <c r="D168" s="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1"/>
      <c r="O168" s="111"/>
      <c r="P168" s="111"/>
      <c r="Q168" s="111"/>
      <c r="R168" s="111"/>
      <c r="S168" s="118"/>
      <c r="T168" s="118"/>
      <c r="U168" s="118"/>
      <c r="V168" s="118"/>
      <c r="W168" s="118"/>
      <c r="X168" s="118"/>
      <c r="Y168" s="118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1"/>
      <c r="BA168" s="111"/>
      <c r="BB168" s="111"/>
      <c r="BC168" s="111"/>
      <c r="BD168" s="111"/>
      <c r="BE168" s="118"/>
      <c r="BF168" s="118"/>
      <c r="BG168" s="118"/>
      <c r="BH168" s="118"/>
      <c r="BI168" s="118"/>
      <c r="BJ168" s="118"/>
      <c r="BK168" s="118"/>
      <c r="BL168" s="111"/>
      <c r="BM168" s="111"/>
      <c r="BN168" s="117"/>
      <c r="BO168" s="117"/>
      <c r="BP168" s="117"/>
      <c r="BQ168" s="119"/>
      <c r="BR168" s="117"/>
      <c r="BS168" s="117"/>
    </row>
    <row r="169" spans="1:71" ht="15.75" customHeight="1">
      <c r="A169" s="74"/>
      <c r="B169" s="16"/>
      <c r="C169" s="16"/>
      <c r="D169" s="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1"/>
      <c r="O169" s="111"/>
      <c r="P169" s="111"/>
      <c r="Q169" s="111"/>
      <c r="R169" s="111"/>
      <c r="S169" s="118"/>
      <c r="T169" s="118"/>
      <c r="U169" s="118"/>
      <c r="V169" s="118"/>
      <c r="W169" s="118"/>
      <c r="X169" s="118"/>
      <c r="Y169" s="118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1"/>
      <c r="BA169" s="111"/>
      <c r="BB169" s="111"/>
      <c r="BC169" s="111"/>
      <c r="BD169" s="111"/>
      <c r="BE169" s="118"/>
      <c r="BF169" s="118"/>
      <c r="BG169" s="118"/>
      <c r="BH169" s="118"/>
      <c r="BI169" s="118"/>
      <c r="BJ169" s="118"/>
      <c r="BK169" s="118"/>
      <c r="BL169" s="111"/>
      <c r="BM169" s="111"/>
      <c r="BN169" s="117"/>
      <c r="BO169" s="117"/>
      <c r="BP169" s="117"/>
      <c r="BQ169" s="119"/>
      <c r="BR169" s="117"/>
      <c r="BS169" s="117"/>
    </row>
    <row r="170" spans="1:71" ht="15.75" customHeight="1">
      <c r="A170" s="74"/>
      <c r="B170" s="16"/>
      <c r="C170" s="16"/>
      <c r="D170" s="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1"/>
      <c r="O170" s="111"/>
      <c r="P170" s="111"/>
      <c r="Q170" s="111"/>
      <c r="R170" s="111"/>
      <c r="S170" s="118"/>
      <c r="T170" s="118"/>
      <c r="U170" s="118"/>
      <c r="V170" s="118"/>
      <c r="W170" s="118"/>
      <c r="X170" s="118"/>
      <c r="Y170" s="118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1"/>
      <c r="BA170" s="111"/>
      <c r="BB170" s="111"/>
      <c r="BC170" s="111"/>
      <c r="BD170" s="111"/>
      <c r="BE170" s="118"/>
      <c r="BF170" s="118"/>
      <c r="BG170" s="118"/>
      <c r="BH170" s="118"/>
      <c r="BI170" s="118"/>
      <c r="BJ170" s="118"/>
      <c r="BK170" s="118"/>
      <c r="BL170" s="111"/>
      <c r="BM170" s="111"/>
      <c r="BN170" s="117"/>
      <c r="BO170" s="117"/>
      <c r="BP170" s="117"/>
      <c r="BQ170" s="119"/>
      <c r="BR170" s="117"/>
      <c r="BS170" s="117"/>
    </row>
    <row r="171" spans="1:71" ht="15.75" customHeight="1">
      <c r="A171" s="74"/>
      <c r="B171" s="16"/>
      <c r="C171" s="16"/>
      <c r="D171" s="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1"/>
      <c r="O171" s="111"/>
      <c r="P171" s="111"/>
      <c r="Q171" s="111"/>
      <c r="R171" s="111"/>
      <c r="S171" s="118"/>
      <c r="T171" s="118"/>
      <c r="U171" s="118"/>
      <c r="V171" s="118"/>
      <c r="W171" s="118"/>
      <c r="X171" s="118"/>
      <c r="Y171" s="118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1"/>
      <c r="BA171" s="111"/>
      <c r="BB171" s="111"/>
      <c r="BC171" s="111"/>
      <c r="BD171" s="111"/>
      <c r="BE171" s="118"/>
      <c r="BF171" s="118"/>
      <c r="BG171" s="118"/>
      <c r="BH171" s="118"/>
      <c r="BI171" s="118"/>
      <c r="BJ171" s="118"/>
      <c r="BK171" s="118"/>
      <c r="BL171" s="111"/>
      <c r="BM171" s="111"/>
      <c r="BN171" s="117"/>
      <c r="BO171" s="117"/>
      <c r="BP171" s="117"/>
      <c r="BQ171" s="119"/>
      <c r="BR171" s="117"/>
      <c r="BS171" s="117"/>
    </row>
    <row r="172" spans="1:71" ht="15.75" customHeight="1">
      <c r="A172" s="74"/>
      <c r="B172" s="16"/>
      <c r="C172" s="16"/>
      <c r="D172" s="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1"/>
      <c r="O172" s="111"/>
      <c r="P172" s="111"/>
      <c r="Q172" s="111"/>
      <c r="R172" s="111"/>
      <c r="S172" s="118"/>
      <c r="T172" s="118"/>
      <c r="U172" s="118"/>
      <c r="V172" s="118"/>
      <c r="W172" s="118"/>
      <c r="X172" s="118"/>
      <c r="Y172" s="118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1"/>
      <c r="BA172" s="111"/>
      <c r="BB172" s="111"/>
      <c r="BC172" s="111"/>
      <c r="BD172" s="111"/>
      <c r="BE172" s="118"/>
      <c r="BF172" s="118"/>
      <c r="BG172" s="118"/>
      <c r="BH172" s="118"/>
      <c r="BI172" s="118"/>
      <c r="BJ172" s="118"/>
      <c r="BK172" s="118"/>
      <c r="BL172" s="111"/>
      <c r="BM172" s="111"/>
      <c r="BN172" s="117"/>
      <c r="BO172" s="117"/>
      <c r="BP172" s="117"/>
      <c r="BQ172" s="119"/>
      <c r="BR172" s="117"/>
      <c r="BS172" s="117"/>
    </row>
    <row r="173" spans="1:71" ht="15.75" customHeight="1">
      <c r="A173" s="74"/>
      <c r="B173" s="16"/>
      <c r="C173" s="16"/>
      <c r="D173" s="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1"/>
      <c r="O173" s="111"/>
      <c r="P173" s="111"/>
      <c r="Q173" s="111"/>
      <c r="R173" s="111"/>
      <c r="S173" s="118"/>
      <c r="T173" s="118"/>
      <c r="U173" s="118"/>
      <c r="V173" s="118"/>
      <c r="W173" s="118"/>
      <c r="X173" s="118"/>
      <c r="Y173" s="118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1"/>
      <c r="BA173" s="111"/>
      <c r="BB173" s="111"/>
      <c r="BC173" s="111"/>
      <c r="BD173" s="111"/>
      <c r="BE173" s="118"/>
      <c r="BF173" s="118"/>
      <c r="BG173" s="118"/>
      <c r="BH173" s="118"/>
      <c r="BI173" s="118"/>
      <c r="BJ173" s="118"/>
      <c r="BK173" s="118"/>
      <c r="BL173" s="111"/>
      <c r="BM173" s="111"/>
      <c r="BN173" s="117"/>
      <c r="BO173" s="117"/>
      <c r="BP173" s="117"/>
      <c r="BQ173" s="119"/>
      <c r="BR173" s="117"/>
      <c r="BS173" s="117"/>
    </row>
    <row r="174" spans="1:71" ht="15.75" customHeight="1">
      <c r="A174" s="74"/>
      <c r="B174" s="16"/>
      <c r="C174" s="16"/>
      <c r="D174" s="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1"/>
      <c r="O174" s="111"/>
      <c r="P174" s="111"/>
      <c r="Q174" s="111"/>
      <c r="R174" s="111"/>
      <c r="S174" s="118"/>
      <c r="T174" s="118"/>
      <c r="U174" s="118"/>
      <c r="V174" s="118"/>
      <c r="W174" s="118"/>
      <c r="X174" s="118"/>
      <c r="Y174" s="118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1"/>
      <c r="BA174" s="111"/>
      <c r="BB174" s="111"/>
      <c r="BC174" s="111"/>
      <c r="BD174" s="111"/>
      <c r="BE174" s="118"/>
      <c r="BF174" s="118"/>
      <c r="BG174" s="118"/>
      <c r="BH174" s="118"/>
      <c r="BI174" s="118"/>
      <c r="BJ174" s="118"/>
      <c r="BK174" s="118"/>
      <c r="BL174" s="111"/>
      <c r="BM174" s="111"/>
      <c r="BN174" s="117"/>
      <c r="BO174" s="117"/>
      <c r="BP174" s="117"/>
      <c r="BQ174" s="119"/>
      <c r="BR174" s="117"/>
      <c r="BS174" s="117"/>
    </row>
    <row r="175" spans="1:71" ht="15.75" customHeight="1">
      <c r="A175" s="74"/>
      <c r="B175" s="16"/>
      <c r="C175" s="16"/>
      <c r="D175" s="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1"/>
      <c r="O175" s="111"/>
      <c r="P175" s="111"/>
      <c r="Q175" s="111"/>
      <c r="R175" s="111"/>
      <c r="S175" s="118"/>
      <c r="T175" s="118"/>
      <c r="U175" s="118"/>
      <c r="V175" s="118"/>
      <c r="W175" s="118"/>
      <c r="X175" s="118"/>
      <c r="Y175" s="118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1"/>
      <c r="BA175" s="111"/>
      <c r="BB175" s="111"/>
      <c r="BC175" s="111"/>
      <c r="BD175" s="111"/>
      <c r="BE175" s="118"/>
      <c r="BF175" s="118"/>
      <c r="BG175" s="118"/>
      <c r="BH175" s="118"/>
      <c r="BI175" s="118"/>
      <c r="BJ175" s="118"/>
      <c r="BK175" s="118"/>
      <c r="BL175" s="111"/>
      <c r="BM175" s="111"/>
      <c r="BN175" s="117"/>
      <c r="BO175" s="117"/>
      <c r="BP175" s="117"/>
      <c r="BQ175" s="119"/>
      <c r="BR175" s="117"/>
      <c r="BS175" s="117"/>
    </row>
    <row r="176" spans="1:71" ht="15.75" customHeight="1">
      <c r="A176" s="74"/>
      <c r="B176" s="16"/>
      <c r="C176" s="16"/>
      <c r="D176" s="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1"/>
      <c r="O176" s="111"/>
      <c r="P176" s="111"/>
      <c r="Q176" s="111"/>
      <c r="R176" s="111"/>
      <c r="S176" s="118"/>
      <c r="T176" s="118"/>
      <c r="U176" s="118"/>
      <c r="V176" s="118"/>
      <c r="W176" s="118"/>
      <c r="X176" s="118"/>
      <c r="Y176" s="118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1"/>
      <c r="BA176" s="111"/>
      <c r="BB176" s="111"/>
      <c r="BC176" s="111"/>
      <c r="BD176" s="111"/>
      <c r="BE176" s="118"/>
      <c r="BF176" s="118"/>
      <c r="BG176" s="118"/>
      <c r="BH176" s="118"/>
      <c r="BI176" s="118"/>
      <c r="BJ176" s="118"/>
      <c r="BK176" s="118"/>
      <c r="BL176" s="111"/>
      <c r="BM176" s="111"/>
      <c r="BN176" s="117"/>
      <c r="BO176" s="117"/>
      <c r="BP176" s="117"/>
      <c r="BQ176" s="119"/>
      <c r="BR176" s="117"/>
      <c r="BS176" s="117"/>
    </row>
    <row r="177" spans="1:71" ht="15.75" customHeight="1">
      <c r="A177" s="74"/>
      <c r="B177" s="16"/>
      <c r="C177" s="16"/>
      <c r="D177" s="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1"/>
      <c r="O177" s="111"/>
      <c r="P177" s="111"/>
      <c r="Q177" s="111"/>
      <c r="R177" s="111"/>
      <c r="S177" s="118"/>
      <c r="T177" s="118"/>
      <c r="U177" s="118"/>
      <c r="V177" s="118"/>
      <c r="W177" s="118"/>
      <c r="X177" s="118"/>
      <c r="Y177" s="118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1"/>
      <c r="BA177" s="111"/>
      <c r="BB177" s="111"/>
      <c r="BC177" s="111"/>
      <c r="BD177" s="111"/>
      <c r="BE177" s="118"/>
      <c r="BF177" s="118"/>
      <c r="BG177" s="118"/>
      <c r="BH177" s="118"/>
      <c r="BI177" s="118"/>
      <c r="BJ177" s="118"/>
      <c r="BK177" s="118"/>
      <c r="BL177" s="111"/>
      <c r="BM177" s="111"/>
      <c r="BN177" s="117"/>
      <c r="BO177" s="117"/>
      <c r="BP177" s="117"/>
      <c r="BQ177" s="119"/>
      <c r="BR177" s="117"/>
      <c r="BS177" s="117"/>
    </row>
    <row r="178" spans="1:71" ht="15.75" customHeight="1">
      <c r="A178" s="74"/>
      <c r="B178" s="16"/>
      <c r="C178" s="16"/>
      <c r="D178" s="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1"/>
      <c r="O178" s="111"/>
      <c r="P178" s="111"/>
      <c r="Q178" s="111"/>
      <c r="R178" s="111"/>
      <c r="S178" s="118"/>
      <c r="T178" s="118"/>
      <c r="U178" s="118"/>
      <c r="V178" s="118"/>
      <c r="W178" s="118"/>
      <c r="X178" s="118"/>
      <c r="Y178" s="118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1"/>
      <c r="BA178" s="111"/>
      <c r="BB178" s="111"/>
      <c r="BC178" s="111"/>
      <c r="BD178" s="111"/>
      <c r="BE178" s="118"/>
      <c r="BF178" s="118"/>
      <c r="BG178" s="118"/>
      <c r="BH178" s="118"/>
      <c r="BI178" s="118"/>
      <c r="BJ178" s="118"/>
      <c r="BK178" s="118"/>
      <c r="BL178" s="111"/>
      <c r="BM178" s="111"/>
      <c r="BN178" s="117"/>
      <c r="BO178" s="117"/>
      <c r="BP178" s="117"/>
      <c r="BQ178" s="119"/>
      <c r="BR178" s="117"/>
      <c r="BS178" s="117"/>
    </row>
    <row r="179" spans="1:71" ht="15.75" customHeight="1">
      <c r="A179" s="74"/>
      <c r="B179" s="16"/>
      <c r="C179" s="16"/>
      <c r="D179" s="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1"/>
      <c r="O179" s="111"/>
      <c r="P179" s="111"/>
      <c r="Q179" s="111"/>
      <c r="R179" s="111"/>
      <c r="S179" s="118"/>
      <c r="T179" s="118"/>
      <c r="U179" s="118"/>
      <c r="V179" s="118"/>
      <c r="W179" s="118"/>
      <c r="X179" s="118"/>
      <c r="Y179" s="118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1"/>
      <c r="BA179" s="111"/>
      <c r="BB179" s="111"/>
      <c r="BC179" s="111"/>
      <c r="BD179" s="111"/>
      <c r="BE179" s="118"/>
      <c r="BF179" s="118"/>
      <c r="BG179" s="118"/>
      <c r="BH179" s="118"/>
      <c r="BI179" s="118"/>
      <c r="BJ179" s="118"/>
      <c r="BK179" s="118"/>
      <c r="BL179" s="111"/>
      <c r="BM179" s="111"/>
      <c r="BN179" s="117"/>
      <c r="BO179" s="117"/>
      <c r="BP179" s="117"/>
      <c r="BQ179" s="119"/>
      <c r="BR179" s="117"/>
      <c r="BS179" s="117"/>
    </row>
    <row r="180" spans="1:71" ht="15.75" customHeight="1">
      <c r="A180" s="74"/>
      <c r="B180" s="16"/>
      <c r="C180" s="16"/>
      <c r="D180" s="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1"/>
      <c r="O180" s="111"/>
      <c r="P180" s="111"/>
      <c r="Q180" s="111"/>
      <c r="R180" s="111"/>
      <c r="S180" s="118"/>
      <c r="T180" s="118"/>
      <c r="U180" s="118"/>
      <c r="V180" s="118"/>
      <c r="W180" s="118"/>
      <c r="X180" s="118"/>
      <c r="Y180" s="118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1"/>
      <c r="BA180" s="111"/>
      <c r="BB180" s="111"/>
      <c r="BC180" s="111"/>
      <c r="BD180" s="111"/>
      <c r="BE180" s="118"/>
      <c r="BF180" s="118"/>
      <c r="BG180" s="118"/>
      <c r="BH180" s="118"/>
      <c r="BI180" s="118"/>
      <c r="BJ180" s="118"/>
      <c r="BK180" s="118"/>
      <c r="BL180" s="111"/>
      <c r="BM180" s="111"/>
      <c r="BN180" s="117"/>
      <c r="BO180" s="117"/>
      <c r="BP180" s="117"/>
      <c r="BQ180" s="119"/>
      <c r="BR180" s="117"/>
      <c r="BS180" s="117"/>
    </row>
    <row r="181" spans="1:71" ht="15.75" customHeight="1">
      <c r="A181" s="74"/>
      <c r="B181" s="16"/>
      <c r="C181" s="16"/>
      <c r="D181" s="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1"/>
      <c r="O181" s="111"/>
      <c r="P181" s="111"/>
      <c r="Q181" s="111"/>
      <c r="R181" s="111"/>
      <c r="S181" s="118"/>
      <c r="T181" s="118"/>
      <c r="U181" s="118"/>
      <c r="V181" s="118"/>
      <c r="W181" s="118"/>
      <c r="X181" s="118"/>
      <c r="Y181" s="118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1"/>
      <c r="BA181" s="111"/>
      <c r="BB181" s="111"/>
      <c r="BC181" s="111"/>
      <c r="BD181" s="111"/>
      <c r="BE181" s="118"/>
      <c r="BF181" s="118"/>
      <c r="BG181" s="118"/>
      <c r="BH181" s="118"/>
      <c r="BI181" s="118"/>
      <c r="BJ181" s="118"/>
      <c r="BK181" s="118"/>
      <c r="BL181" s="111"/>
      <c r="BM181" s="111"/>
      <c r="BN181" s="117"/>
      <c r="BO181" s="117"/>
      <c r="BP181" s="117"/>
      <c r="BQ181" s="119"/>
      <c r="BR181" s="117"/>
      <c r="BS181" s="117"/>
    </row>
    <row r="182" spans="1:71" ht="15.75" customHeight="1">
      <c r="A182" s="74"/>
      <c r="B182" s="16"/>
      <c r="C182" s="16"/>
      <c r="D182" s="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1"/>
      <c r="O182" s="111"/>
      <c r="P182" s="111"/>
      <c r="Q182" s="111"/>
      <c r="R182" s="111"/>
      <c r="S182" s="118"/>
      <c r="T182" s="118"/>
      <c r="U182" s="118"/>
      <c r="V182" s="118"/>
      <c r="W182" s="118"/>
      <c r="X182" s="118"/>
      <c r="Y182" s="118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1"/>
      <c r="BA182" s="111"/>
      <c r="BB182" s="111"/>
      <c r="BC182" s="111"/>
      <c r="BD182" s="111"/>
      <c r="BE182" s="118"/>
      <c r="BF182" s="118"/>
      <c r="BG182" s="118"/>
      <c r="BH182" s="118"/>
      <c r="BI182" s="118"/>
      <c r="BJ182" s="118"/>
      <c r="BK182" s="118"/>
      <c r="BL182" s="111"/>
      <c r="BM182" s="111"/>
      <c r="BN182" s="117"/>
      <c r="BO182" s="117"/>
      <c r="BP182" s="117"/>
      <c r="BQ182" s="119"/>
      <c r="BR182" s="117"/>
      <c r="BS182" s="117"/>
    </row>
    <row r="183" spans="1:71" ht="15.75" customHeight="1">
      <c r="A183" s="74"/>
      <c r="B183" s="16"/>
      <c r="C183" s="16"/>
      <c r="D183" s="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1"/>
      <c r="O183" s="111"/>
      <c r="P183" s="111"/>
      <c r="Q183" s="111"/>
      <c r="R183" s="111"/>
      <c r="S183" s="118"/>
      <c r="T183" s="118"/>
      <c r="U183" s="118"/>
      <c r="V183" s="118"/>
      <c r="W183" s="118"/>
      <c r="X183" s="118"/>
      <c r="Y183" s="118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1"/>
      <c r="BA183" s="111"/>
      <c r="BB183" s="111"/>
      <c r="BC183" s="111"/>
      <c r="BD183" s="111"/>
      <c r="BE183" s="118"/>
      <c r="BF183" s="118"/>
      <c r="BG183" s="118"/>
      <c r="BH183" s="118"/>
      <c r="BI183" s="118"/>
      <c r="BJ183" s="118"/>
      <c r="BK183" s="118"/>
      <c r="BL183" s="111"/>
      <c r="BM183" s="111"/>
      <c r="BN183" s="117"/>
      <c r="BO183" s="117"/>
      <c r="BP183" s="117"/>
      <c r="BQ183" s="119"/>
      <c r="BR183" s="117"/>
      <c r="BS183" s="117"/>
    </row>
    <row r="184" spans="1:71" ht="15.75" customHeight="1">
      <c r="A184" s="74"/>
      <c r="B184" s="16"/>
      <c r="C184" s="16"/>
      <c r="D184" s="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1"/>
      <c r="O184" s="111"/>
      <c r="P184" s="111"/>
      <c r="Q184" s="111"/>
      <c r="R184" s="111"/>
      <c r="S184" s="118"/>
      <c r="T184" s="118"/>
      <c r="U184" s="118"/>
      <c r="V184" s="118"/>
      <c r="W184" s="118"/>
      <c r="X184" s="118"/>
      <c r="Y184" s="118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1"/>
      <c r="BA184" s="111"/>
      <c r="BB184" s="111"/>
      <c r="BC184" s="111"/>
      <c r="BD184" s="111"/>
      <c r="BE184" s="118"/>
      <c r="BF184" s="118"/>
      <c r="BG184" s="118"/>
      <c r="BH184" s="118"/>
      <c r="BI184" s="118"/>
      <c r="BJ184" s="118"/>
      <c r="BK184" s="118"/>
      <c r="BL184" s="111"/>
      <c r="BM184" s="111"/>
      <c r="BN184" s="117"/>
      <c r="BO184" s="117"/>
      <c r="BP184" s="117"/>
      <c r="BQ184" s="119"/>
      <c r="BR184" s="117"/>
      <c r="BS184" s="117"/>
    </row>
    <row r="185" spans="1:71" ht="15.75" customHeight="1">
      <c r="A185" s="74"/>
      <c r="B185" s="16"/>
      <c r="C185" s="16"/>
      <c r="D185" s="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1"/>
      <c r="O185" s="111"/>
      <c r="P185" s="111"/>
      <c r="Q185" s="111"/>
      <c r="R185" s="111"/>
      <c r="S185" s="118"/>
      <c r="T185" s="118"/>
      <c r="U185" s="118"/>
      <c r="V185" s="118"/>
      <c r="W185" s="118"/>
      <c r="X185" s="118"/>
      <c r="Y185" s="118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1"/>
      <c r="BA185" s="111"/>
      <c r="BB185" s="111"/>
      <c r="BC185" s="111"/>
      <c r="BD185" s="111"/>
      <c r="BE185" s="118"/>
      <c r="BF185" s="118"/>
      <c r="BG185" s="118"/>
      <c r="BH185" s="118"/>
      <c r="BI185" s="118"/>
      <c r="BJ185" s="118"/>
      <c r="BK185" s="118"/>
      <c r="BL185" s="111"/>
      <c r="BM185" s="111"/>
      <c r="BN185" s="117"/>
      <c r="BO185" s="117"/>
      <c r="BP185" s="117"/>
      <c r="BQ185" s="119"/>
      <c r="BR185" s="117"/>
      <c r="BS185" s="117"/>
    </row>
    <row r="186" spans="1:71" ht="15.75" customHeight="1">
      <c r="A186" s="74"/>
      <c r="B186" s="16"/>
      <c r="C186" s="16"/>
      <c r="D186" s="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1"/>
      <c r="O186" s="111"/>
      <c r="P186" s="111"/>
      <c r="Q186" s="111"/>
      <c r="R186" s="111"/>
      <c r="S186" s="118"/>
      <c r="T186" s="118"/>
      <c r="U186" s="118"/>
      <c r="V186" s="118"/>
      <c r="W186" s="118"/>
      <c r="X186" s="118"/>
      <c r="Y186" s="118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1"/>
      <c r="BA186" s="111"/>
      <c r="BB186" s="111"/>
      <c r="BC186" s="111"/>
      <c r="BD186" s="111"/>
      <c r="BE186" s="118"/>
      <c r="BF186" s="118"/>
      <c r="BG186" s="118"/>
      <c r="BH186" s="118"/>
      <c r="BI186" s="118"/>
      <c r="BJ186" s="118"/>
      <c r="BK186" s="118"/>
      <c r="BL186" s="111"/>
      <c r="BM186" s="111"/>
      <c r="BN186" s="117"/>
      <c r="BO186" s="117"/>
      <c r="BP186" s="117"/>
      <c r="BQ186" s="119"/>
      <c r="BR186" s="117"/>
      <c r="BS186" s="117"/>
    </row>
    <row r="187" spans="1:71" ht="15.75" customHeight="1">
      <c r="A187" s="74"/>
      <c r="B187" s="16"/>
      <c r="C187" s="16"/>
      <c r="D187" s="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1"/>
      <c r="O187" s="111"/>
      <c r="P187" s="111"/>
      <c r="Q187" s="111"/>
      <c r="R187" s="111"/>
      <c r="S187" s="118"/>
      <c r="T187" s="118"/>
      <c r="U187" s="118"/>
      <c r="V187" s="118"/>
      <c r="W187" s="118"/>
      <c r="X187" s="118"/>
      <c r="Y187" s="118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1"/>
      <c r="BA187" s="111"/>
      <c r="BB187" s="111"/>
      <c r="BC187" s="111"/>
      <c r="BD187" s="111"/>
      <c r="BE187" s="118"/>
      <c r="BF187" s="118"/>
      <c r="BG187" s="118"/>
      <c r="BH187" s="118"/>
      <c r="BI187" s="118"/>
      <c r="BJ187" s="118"/>
      <c r="BK187" s="118"/>
      <c r="BL187" s="111"/>
      <c r="BM187" s="111"/>
      <c r="BN187" s="117"/>
      <c r="BO187" s="117"/>
      <c r="BP187" s="117"/>
      <c r="BQ187" s="119"/>
      <c r="BR187" s="117"/>
      <c r="BS187" s="117"/>
    </row>
    <row r="188" spans="1:71" ht="15.75" customHeight="1">
      <c r="A188" s="74"/>
      <c r="B188" s="16"/>
      <c r="C188" s="16"/>
      <c r="D188" s="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1"/>
      <c r="O188" s="111"/>
      <c r="P188" s="111"/>
      <c r="Q188" s="111"/>
      <c r="R188" s="111"/>
      <c r="S188" s="118"/>
      <c r="T188" s="118"/>
      <c r="U188" s="118"/>
      <c r="V188" s="118"/>
      <c r="W188" s="118"/>
      <c r="X188" s="118"/>
      <c r="Y188" s="118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1"/>
      <c r="BA188" s="111"/>
      <c r="BB188" s="111"/>
      <c r="BC188" s="111"/>
      <c r="BD188" s="111"/>
      <c r="BE188" s="118"/>
      <c r="BF188" s="118"/>
      <c r="BG188" s="118"/>
      <c r="BH188" s="118"/>
      <c r="BI188" s="118"/>
      <c r="BJ188" s="118"/>
      <c r="BK188" s="118"/>
      <c r="BL188" s="111"/>
      <c r="BM188" s="111"/>
      <c r="BN188" s="117"/>
      <c r="BO188" s="117"/>
      <c r="BP188" s="117"/>
      <c r="BQ188" s="119"/>
      <c r="BR188" s="117"/>
      <c r="BS188" s="117"/>
    </row>
    <row r="189" spans="1:71" ht="15.75" customHeight="1">
      <c r="A189" s="74"/>
      <c r="B189" s="16"/>
      <c r="C189" s="16"/>
      <c r="D189" s="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1"/>
      <c r="O189" s="111"/>
      <c r="P189" s="111"/>
      <c r="Q189" s="111"/>
      <c r="R189" s="111"/>
      <c r="S189" s="118"/>
      <c r="T189" s="118"/>
      <c r="U189" s="118"/>
      <c r="V189" s="118"/>
      <c r="W189" s="118"/>
      <c r="X189" s="118"/>
      <c r="Y189" s="118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1"/>
      <c r="BA189" s="111"/>
      <c r="BB189" s="111"/>
      <c r="BC189" s="111"/>
      <c r="BD189" s="111"/>
      <c r="BE189" s="118"/>
      <c r="BF189" s="118"/>
      <c r="BG189" s="118"/>
      <c r="BH189" s="118"/>
      <c r="BI189" s="118"/>
      <c r="BJ189" s="118"/>
      <c r="BK189" s="118"/>
      <c r="BL189" s="111"/>
      <c r="BM189" s="111"/>
      <c r="BN189" s="117"/>
      <c r="BO189" s="117"/>
      <c r="BP189" s="117"/>
      <c r="BQ189" s="119"/>
      <c r="BR189" s="117"/>
      <c r="BS189" s="117"/>
    </row>
    <row r="190" spans="1:71" ht="15.75" customHeight="1">
      <c r="A190" s="74"/>
      <c r="B190" s="16"/>
      <c r="C190" s="16"/>
      <c r="D190" s="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1"/>
      <c r="O190" s="111"/>
      <c r="P190" s="111"/>
      <c r="Q190" s="111"/>
      <c r="R190" s="111"/>
      <c r="S190" s="118"/>
      <c r="T190" s="118"/>
      <c r="U190" s="118"/>
      <c r="V190" s="118"/>
      <c r="W190" s="118"/>
      <c r="X190" s="118"/>
      <c r="Y190" s="118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1"/>
      <c r="BA190" s="111"/>
      <c r="BB190" s="111"/>
      <c r="BC190" s="111"/>
      <c r="BD190" s="111"/>
      <c r="BE190" s="118"/>
      <c r="BF190" s="118"/>
      <c r="BG190" s="118"/>
      <c r="BH190" s="118"/>
      <c r="BI190" s="118"/>
      <c r="BJ190" s="118"/>
      <c r="BK190" s="118"/>
      <c r="BL190" s="111"/>
      <c r="BM190" s="111"/>
      <c r="BN190" s="117"/>
      <c r="BO190" s="117"/>
      <c r="BP190" s="117"/>
      <c r="BQ190" s="119"/>
      <c r="BR190" s="117"/>
      <c r="BS190" s="117"/>
    </row>
    <row r="191" spans="1:71" ht="15.75" customHeight="1">
      <c r="A191" s="74"/>
      <c r="B191" s="16"/>
      <c r="C191" s="16"/>
      <c r="D191" s="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1"/>
      <c r="O191" s="111"/>
      <c r="P191" s="111"/>
      <c r="Q191" s="111"/>
      <c r="R191" s="111"/>
      <c r="S191" s="118"/>
      <c r="T191" s="118"/>
      <c r="U191" s="118"/>
      <c r="V191" s="118"/>
      <c r="W191" s="118"/>
      <c r="X191" s="118"/>
      <c r="Y191" s="118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1"/>
      <c r="BA191" s="111"/>
      <c r="BB191" s="111"/>
      <c r="BC191" s="111"/>
      <c r="BD191" s="111"/>
      <c r="BE191" s="118"/>
      <c r="BF191" s="118"/>
      <c r="BG191" s="118"/>
      <c r="BH191" s="118"/>
      <c r="BI191" s="118"/>
      <c r="BJ191" s="118"/>
      <c r="BK191" s="118"/>
      <c r="BL191" s="111"/>
      <c r="BM191" s="111"/>
      <c r="BN191" s="117"/>
      <c r="BO191" s="117"/>
      <c r="BP191" s="117"/>
      <c r="BQ191" s="119"/>
      <c r="BR191" s="117"/>
      <c r="BS191" s="117"/>
    </row>
    <row r="192" spans="1:71" ht="15.75" customHeight="1">
      <c r="A192" s="74"/>
      <c r="B192" s="16"/>
      <c r="C192" s="16"/>
      <c r="D192" s="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1"/>
      <c r="O192" s="111"/>
      <c r="P192" s="111"/>
      <c r="Q192" s="111"/>
      <c r="R192" s="111"/>
      <c r="S192" s="118"/>
      <c r="T192" s="118"/>
      <c r="U192" s="118"/>
      <c r="V192" s="118"/>
      <c r="W192" s="118"/>
      <c r="X192" s="118"/>
      <c r="Y192" s="118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1"/>
      <c r="BA192" s="111"/>
      <c r="BB192" s="111"/>
      <c r="BC192" s="111"/>
      <c r="BD192" s="111"/>
      <c r="BE192" s="118"/>
      <c r="BF192" s="118"/>
      <c r="BG192" s="118"/>
      <c r="BH192" s="118"/>
      <c r="BI192" s="118"/>
      <c r="BJ192" s="118"/>
      <c r="BK192" s="118"/>
      <c r="BL192" s="111"/>
      <c r="BM192" s="111"/>
      <c r="BN192" s="117"/>
      <c r="BO192" s="117"/>
      <c r="BP192" s="117"/>
      <c r="BQ192" s="119"/>
      <c r="BR192" s="117"/>
      <c r="BS192" s="117"/>
    </row>
    <row r="193" spans="1:71" ht="15.75" customHeight="1">
      <c r="A193" s="74"/>
      <c r="B193" s="16"/>
      <c r="C193" s="16"/>
      <c r="D193" s="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1"/>
      <c r="O193" s="111"/>
      <c r="P193" s="111"/>
      <c r="Q193" s="111"/>
      <c r="R193" s="111"/>
      <c r="S193" s="118"/>
      <c r="T193" s="118"/>
      <c r="U193" s="118"/>
      <c r="V193" s="118"/>
      <c r="W193" s="118"/>
      <c r="X193" s="118"/>
      <c r="Y193" s="118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1"/>
      <c r="BA193" s="111"/>
      <c r="BB193" s="111"/>
      <c r="BC193" s="111"/>
      <c r="BD193" s="111"/>
      <c r="BE193" s="118"/>
      <c r="BF193" s="118"/>
      <c r="BG193" s="118"/>
      <c r="BH193" s="118"/>
      <c r="BI193" s="118"/>
      <c r="BJ193" s="118"/>
      <c r="BK193" s="118"/>
      <c r="BL193" s="111"/>
      <c r="BM193" s="111"/>
      <c r="BN193" s="117"/>
      <c r="BO193" s="117"/>
      <c r="BP193" s="117"/>
      <c r="BQ193" s="119"/>
      <c r="BR193" s="117"/>
      <c r="BS193" s="117"/>
    </row>
    <row r="194" spans="1:71" ht="15.75" customHeight="1">
      <c r="A194" s="74"/>
      <c r="B194" s="16"/>
      <c r="C194" s="16"/>
      <c r="D194" s="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1"/>
      <c r="O194" s="111"/>
      <c r="P194" s="111"/>
      <c r="Q194" s="111"/>
      <c r="R194" s="111"/>
      <c r="S194" s="118"/>
      <c r="T194" s="118"/>
      <c r="U194" s="118"/>
      <c r="V194" s="118"/>
      <c r="W194" s="118"/>
      <c r="X194" s="118"/>
      <c r="Y194" s="118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1"/>
      <c r="BA194" s="111"/>
      <c r="BB194" s="111"/>
      <c r="BC194" s="111"/>
      <c r="BD194" s="111"/>
      <c r="BE194" s="118"/>
      <c r="BF194" s="118"/>
      <c r="BG194" s="118"/>
      <c r="BH194" s="118"/>
      <c r="BI194" s="118"/>
      <c r="BJ194" s="118"/>
      <c r="BK194" s="118"/>
      <c r="BL194" s="111"/>
      <c r="BM194" s="111"/>
      <c r="BN194" s="117"/>
      <c r="BO194" s="117"/>
      <c r="BP194" s="117"/>
      <c r="BQ194" s="119"/>
      <c r="BR194" s="117"/>
      <c r="BS194" s="117"/>
    </row>
    <row r="195" spans="1:71" ht="15.75" customHeight="1">
      <c r="A195" s="74"/>
      <c r="B195" s="16"/>
      <c r="C195" s="16"/>
      <c r="D195" s="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1"/>
      <c r="O195" s="111"/>
      <c r="P195" s="111"/>
      <c r="Q195" s="111"/>
      <c r="R195" s="111"/>
      <c r="S195" s="118"/>
      <c r="T195" s="118"/>
      <c r="U195" s="118"/>
      <c r="V195" s="118"/>
      <c r="W195" s="118"/>
      <c r="X195" s="118"/>
      <c r="Y195" s="118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1"/>
      <c r="BA195" s="111"/>
      <c r="BB195" s="111"/>
      <c r="BC195" s="111"/>
      <c r="BD195" s="111"/>
      <c r="BE195" s="118"/>
      <c r="BF195" s="118"/>
      <c r="BG195" s="118"/>
      <c r="BH195" s="118"/>
      <c r="BI195" s="118"/>
      <c r="BJ195" s="118"/>
      <c r="BK195" s="118"/>
      <c r="BL195" s="111"/>
      <c r="BM195" s="111"/>
      <c r="BN195" s="117"/>
      <c r="BO195" s="117"/>
      <c r="BP195" s="117"/>
      <c r="BQ195" s="119"/>
      <c r="BR195" s="117"/>
      <c r="BS195" s="117"/>
    </row>
    <row r="196" spans="1:71" ht="15.75" customHeight="1">
      <c r="A196" s="74"/>
      <c r="B196" s="16"/>
      <c r="C196" s="16"/>
      <c r="D196" s="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1"/>
      <c r="O196" s="111"/>
      <c r="P196" s="111"/>
      <c r="Q196" s="111"/>
      <c r="R196" s="111"/>
      <c r="S196" s="118"/>
      <c r="T196" s="118"/>
      <c r="U196" s="118"/>
      <c r="V196" s="118"/>
      <c r="W196" s="118"/>
      <c r="X196" s="118"/>
      <c r="Y196" s="118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1"/>
      <c r="BA196" s="111"/>
      <c r="BB196" s="111"/>
      <c r="BC196" s="111"/>
      <c r="BD196" s="111"/>
      <c r="BE196" s="118"/>
      <c r="BF196" s="118"/>
      <c r="BG196" s="118"/>
      <c r="BH196" s="118"/>
      <c r="BI196" s="118"/>
      <c r="BJ196" s="118"/>
      <c r="BK196" s="118"/>
      <c r="BL196" s="111"/>
      <c r="BM196" s="111"/>
      <c r="BN196" s="117"/>
      <c r="BO196" s="117"/>
      <c r="BP196" s="117"/>
      <c r="BQ196" s="119"/>
      <c r="BR196" s="117"/>
      <c r="BS196" s="117"/>
    </row>
    <row r="197" spans="1:71" ht="15.75" customHeight="1">
      <c r="A197" s="74"/>
      <c r="B197" s="16"/>
      <c r="C197" s="16"/>
      <c r="D197" s="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1"/>
      <c r="O197" s="111"/>
      <c r="P197" s="111"/>
      <c r="Q197" s="111"/>
      <c r="R197" s="111"/>
      <c r="S197" s="118"/>
      <c r="T197" s="118"/>
      <c r="U197" s="118"/>
      <c r="V197" s="118"/>
      <c r="W197" s="118"/>
      <c r="X197" s="118"/>
      <c r="Y197" s="118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1"/>
      <c r="BA197" s="111"/>
      <c r="BB197" s="111"/>
      <c r="BC197" s="111"/>
      <c r="BD197" s="111"/>
      <c r="BE197" s="118"/>
      <c r="BF197" s="118"/>
      <c r="BG197" s="118"/>
      <c r="BH197" s="118"/>
      <c r="BI197" s="118"/>
      <c r="BJ197" s="118"/>
      <c r="BK197" s="118"/>
      <c r="BL197" s="111"/>
      <c r="BM197" s="111"/>
      <c r="BN197" s="117"/>
      <c r="BO197" s="117"/>
      <c r="BP197" s="117"/>
      <c r="BQ197" s="119"/>
      <c r="BR197" s="117"/>
      <c r="BS197" s="117"/>
    </row>
    <row r="198" spans="1:71" ht="15.75" customHeight="1">
      <c r="A198" s="74"/>
      <c r="B198" s="16"/>
      <c r="C198" s="16"/>
      <c r="D198" s="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1"/>
      <c r="O198" s="111"/>
      <c r="P198" s="111"/>
      <c r="Q198" s="111"/>
      <c r="R198" s="111"/>
      <c r="S198" s="118"/>
      <c r="T198" s="118"/>
      <c r="U198" s="118"/>
      <c r="V198" s="118"/>
      <c r="W198" s="118"/>
      <c r="X198" s="118"/>
      <c r="Y198" s="118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1"/>
      <c r="BA198" s="111"/>
      <c r="BB198" s="111"/>
      <c r="BC198" s="111"/>
      <c r="BD198" s="111"/>
      <c r="BE198" s="118"/>
      <c r="BF198" s="118"/>
      <c r="BG198" s="118"/>
      <c r="BH198" s="118"/>
      <c r="BI198" s="118"/>
      <c r="BJ198" s="118"/>
      <c r="BK198" s="118"/>
      <c r="BL198" s="111"/>
      <c r="BM198" s="111"/>
      <c r="BN198" s="117"/>
      <c r="BO198" s="117"/>
      <c r="BP198" s="117"/>
      <c r="BQ198" s="119"/>
      <c r="BR198" s="117"/>
      <c r="BS198" s="117"/>
    </row>
    <row r="199" spans="1:71" ht="15.75" customHeight="1">
      <c r="A199" s="74"/>
      <c r="B199" s="16"/>
      <c r="C199" s="16"/>
      <c r="D199" s="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1"/>
      <c r="O199" s="111"/>
      <c r="P199" s="111"/>
      <c r="Q199" s="111"/>
      <c r="R199" s="111"/>
      <c r="S199" s="118"/>
      <c r="T199" s="118"/>
      <c r="U199" s="118"/>
      <c r="V199" s="118"/>
      <c r="W199" s="118"/>
      <c r="X199" s="118"/>
      <c r="Y199" s="118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1"/>
      <c r="BA199" s="111"/>
      <c r="BB199" s="111"/>
      <c r="BC199" s="111"/>
      <c r="BD199" s="111"/>
      <c r="BE199" s="118"/>
      <c r="BF199" s="118"/>
      <c r="BG199" s="118"/>
      <c r="BH199" s="118"/>
      <c r="BI199" s="118"/>
      <c r="BJ199" s="118"/>
      <c r="BK199" s="118"/>
      <c r="BL199" s="111"/>
      <c r="BM199" s="111"/>
      <c r="BN199" s="117"/>
      <c r="BO199" s="117"/>
      <c r="BP199" s="117"/>
      <c r="BQ199" s="119"/>
      <c r="BR199" s="117"/>
      <c r="BS199" s="117"/>
    </row>
    <row r="200" spans="1:71" ht="15.75" customHeight="1">
      <c r="A200" s="74"/>
      <c r="B200" s="16"/>
      <c r="C200" s="16"/>
      <c r="D200" s="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1"/>
      <c r="O200" s="111"/>
      <c r="P200" s="111"/>
      <c r="Q200" s="111"/>
      <c r="R200" s="111"/>
      <c r="S200" s="118"/>
      <c r="T200" s="118"/>
      <c r="U200" s="118"/>
      <c r="V200" s="118"/>
      <c r="W200" s="118"/>
      <c r="X200" s="118"/>
      <c r="Y200" s="118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1"/>
      <c r="BA200" s="111"/>
      <c r="BB200" s="111"/>
      <c r="BC200" s="111"/>
      <c r="BD200" s="111"/>
      <c r="BE200" s="118"/>
      <c r="BF200" s="118"/>
      <c r="BG200" s="118"/>
      <c r="BH200" s="118"/>
      <c r="BI200" s="118"/>
      <c r="BJ200" s="118"/>
      <c r="BK200" s="118"/>
      <c r="BL200" s="111"/>
      <c r="BM200" s="111"/>
      <c r="BN200" s="117"/>
      <c r="BO200" s="117"/>
      <c r="BP200" s="117"/>
      <c r="BQ200" s="119"/>
      <c r="BR200" s="117"/>
      <c r="BS200" s="117"/>
    </row>
    <row r="201" spans="1:71" ht="15.75" customHeight="1">
      <c r="A201" s="74"/>
      <c r="B201" s="16"/>
      <c r="C201" s="16"/>
      <c r="D201" s="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1"/>
      <c r="O201" s="111"/>
      <c r="P201" s="111"/>
      <c r="Q201" s="111"/>
      <c r="R201" s="111"/>
      <c r="S201" s="118"/>
      <c r="T201" s="118"/>
      <c r="U201" s="118"/>
      <c r="V201" s="118"/>
      <c r="W201" s="118"/>
      <c r="X201" s="118"/>
      <c r="Y201" s="118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1"/>
      <c r="BA201" s="111"/>
      <c r="BB201" s="111"/>
      <c r="BC201" s="111"/>
      <c r="BD201" s="111"/>
      <c r="BE201" s="118"/>
      <c r="BF201" s="118"/>
      <c r="BG201" s="118"/>
      <c r="BH201" s="118"/>
      <c r="BI201" s="118"/>
      <c r="BJ201" s="118"/>
      <c r="BK201" s="118"/>
      <c r="BL201" s="111"/>
      <c r="BM201" s="111"/>
      <c r="BN201" s="117"/>
      <c r="BO201" s="117"/>
      <c r="BP201" s="117"/>
      <c r="BQ201" s="119"/>
      <c r="BR201" s="117"/>
      <c r="BS201" s="117"/>
    </row>
    <row r="202" spans="1:71" ht="15.75" customHeight="1">
      <c r="A202" s="74"/>
      <c r="B202" s="16"/>
      <c r="C202" s="16"/>
      <c r="D202" s="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1"/>
      <c r="O202" s="111"/>
      <c r="P202" s="111"/>
      <c r="Q202" s="111"/>
      <c r="R202" s="111"/>
      <c r="S202" s="118"/>
      <c r="T202" s="118"/>
      <c r="U202" s="118"/>
      <c r="V202" s="118"/>
      <c r="W202" s="118"/>
      <c r="X202" s="118"/>
      <c r="Y202" s="118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1"/>
      <c r="BA202" s="111"/>
      <c r="BB202" s="111"/>
      <c r="BC202" s="111"/>
      <c r="BD202" s="111"/>
      <c r="BE202" s="118"/>
      <c r="BF202" s="118"/>
      <c r="BG202" s="118"/>
      <c r="BH202" s="118"/>
      <c r="BI202" s="118"/>
      <c r="BJ202" s="118"/>
      <c r="BK202" s="118"/>
      <c r="BL202" s="111"/>
      <c r="BM202" s="111"/>
      <c r="BN202" s="117"/>
      <c r="BO202" s="117"/>
      <c r="BP202" s="117"/>
      <c r="BQ202" s="119"/>
      <c r="BR202" s="117"/>
      <c r="BS202" s="117"/>
    </row>
    <row r="203" spans="1:71" ht="15.75" customHeight="1">
      <c r="A203" s="74"/>
      <c r="B203" s="16"/>
      <c r="C203" s="16"/>
      <c r="D203" s="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1"/>
      <c r="O203" s="111"/>
      <c r="P203" s="111"/>
      <c r="Q203" s="111"/>
      <c r="R203" s="111"/>
      <c r="S203" s="118"/>
      <c r="T203" s="118"/>
      <c r="U203" s="118"/>
      <c r="V203" s="118"/>
      <c r="W203" s="118"/>
      <c r="X203" s="118"/>
      <c r="Y203" s="118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1"/>
      <c r="BA203" s="111"/>
      <c r="BB203" s="111"/>
      <c r="BC203" s="111"/>
      <c r="BD203" s="111"/>
      <c r="BE203" s="118"/>
      <c r="BF203" s="118"/>
      <c r="BG203" s="118"/>
      <c r="BH203" s="118"/>
      <c r="BI203" s="118"/>
      <c r="BJ203" s="118"/>
      <c r="BK203" s="118"/>
      <c r="BL203" s="111"/>
      <c r="BM203" s="111"/>
      <c r="BN203" s="117"/>
      <c r="BO203" s="117"/>
      <c r="BP203" s="117"/>
      <c r="BQ203" s="119"/>
      <c r="BR203" s="117"/>
      <c r="BS203" s="117"/>
    </row>
    <row r="204" spans="1:71" ht="15.75" customHeight="1">
      <c r="A204" s="74"/>
      <c r="B204" s="16"/>
      <c r="C204" s="16"/>
      <c r="D204" s="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1"/>
      <c r="O204" s="111"/>
      <c r="P204" s="111"/>
      <c r="Q204" s="111"/>
      <c r="R204" s="111"/>
      <c r="S204" s="118"/>
      <c r="T204" s="118"/>
      <c r="U204" s="118"/>
      <c r="V204" s="118"/>
      <c r="W204" s="118"/>
      <c r="X204" s="118"/>
      <c r="Y204" s="118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1"/>
      <c r="BA204" s="111"/>
      <c r="BB204" s="111"/>
      <c r="BC204" s="111"/>
      <c r="BD204" s="111"/>
      <c r="BE204" s="118"/>
      <c r="BF204" s="118"/>
      <c r="BG204" s="118"/>
      <c r="BH204" s="118"/>
      <c r="BI204" s="118"/>
      <c r="BJ204" s="118"/>
      <c r="BK204" s="118"/>
      <c r="BL204" s="111"/>
      <c r="BM204" s="111"/>
      <c r="BN204" s="117"/>
      <c r="BO204" s="117"/>
      <c r="BP204" s="117"/>
      <c r="BQ204" s="119"/>
      <c r="BR204" s="117"/>
      <c r="BS204" s="117"/>
    </row>
    <row r="205" spans="1:71" ht="15.75" customHeight="1">
      <c r="A205" s="74"/>
      <c r="B205" s="16"/>
      <c r="C205" s="16"/>
      <c r="D205" s="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1"/>
      <c r="O205" s="111"/>
      <c r="P205" s="111"/>
      <c r="Q205" s="111"/>
      <c r="R205" s="111"/>
      <c r="S205" s="118"/>
      <c r="T205" s="118"/>
      <c r="U205" s="118"/>
      <c r="V205" s="118"/>
      <c r="W205" s="118"/>
      <c r="X205" s="118"/>
      <c r="Y205" s="118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1"/>
      <c r="BA205" s="111"/>
      <c r="BB205" s="111"/>
      <c r="BC205" s="111"/>
      <c r="BD205" s="111"/>
      <c r="BE205" s="118"/>
      <c r="BF205" s="118"/>
      <c r="BG205" s="118"/>
      <c r="BH205" s="118"/>
      <c r="BI205" s="118"/>
      <c r="BJ205" s="118"/>
      <c r="BK205" s="118"/>
      <c r="BL205" s="111"/>
      <c r="BM205" s="111"/>
      <c r="BN205" s="117"/>
      <c r="BO205" s="117"/>
      <c r="BP205" s="117"/>
      <c r="BQ205" s="119"/>
      <c r="BR205" s="117"/>
      <c r="BS205" s="117"/>
    </row>
    <row r="206" spans="1:71" ht="15.75" customHeight="1">
      <c r="A206" s="74"/>
      <c r="B206" s="16"/>
      <c r="C206" s="16"/>
      <c r="D206" s="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1"/>
      <c r="O206" s="111"/>
      <c r="P206" s="111"/>
      <c r="Q206" s="111"/>
      <c r="R206" s="111"/>
      <c r="S206" s="118"/>
      <c r="T206" s="118"/>
      <c r="U206" s="118"/>
      <c r="V206" s="118"/>
      <c r="W206" s="118"/>
      <c r="X206" s="118"/>
      <c r="Y206" s="118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1"/>
      <c r="BA206" s="111"/>
      <c r="BB206" s="111"/>
      <c r="BC206" s="111"/>
      <c r="BD206" s="111"/>
      <c r="BE206" s="118"/>
      <c r="BF206" s="118"/>
      <c r="BG206" s="118"/>
      <c r="BH206" s="118"/>
      <c r="BI206" s="118"/>
      <c r="BJ206" s="118"/>
      <c r="BK206" s="118"/>
      <c r="BL206" s="111"/>
      <c r="BM206" s="111"/>
      <c r="BN206" s="117"/>
      <c r="BO206" s="117"/>
      <c r="BP206" s="117"/>
      <c r="BQ206" s="119"/>
      <c r="BR206" s="117"/>
      <c r="BS206" s="117"/>
    </row>
    <row r="207" spans="1:71" ht="15.75" customHeight="1">
      <c r="A207" s="74"/>
      <c r="B207" s="16"/>
      <c r="C207" s="16"/>
      <c r="D207" s="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1"/>
      <c r="O207" s="111"/>
      <c r="P207" s="111"/>
      <c r="Q207" s="111"/>
      <c r="R207" s="111"/>
      <c r="S207" s="118"/>
      <c r="T207" s="118"/>
      <c r="U207" s="118"/>
      <c r="V207" s="118"/>
      <c r="W207" s="118"/>
      <c r="X207" s="118"/>
      <c r="Y207" s="118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1"/>
      <c r="BA207" s="111"/>
      <c r="BB207" s="111"/>
      <c r="BC207" s="111"/>
      <c r="BD207" s="111"/>
      <c r="BE207" s="118"/>
      <c r="BF207" s="118"/>
      <c r="BG207" s="118"/>
      <c r="BH207" s="118"/>
      <c r="BI207" s="118"/>
      <c r="BJ207" s="118"/>
      <c r="BK207" s="118"/>
      <c r="BL207" s="111"/>
      <c r="BM207" s="111"/>
      <c r="BN207" s="117"/>
      <c r="BO207" s="117"/>
      <c r="BP207" s="117"/>
      <c r="BQ207" s="119"/>
      <c r="BR207" s="117"/>
      <c r="BS207" s="117"/>
    </row>
    <row r="208" spans="1:71" ht="15.75" customHeight="1">
      <c r="A208" s="74"/>
      <c r="B208" s="16"/>
      <c r="C208" s="16"/>
      <c r="D208" s="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1"/>
      <c r="O208" s="111"/>
      <c r="P208" s="111"/>
      <c r="Q208" s="111"/>
      <c r="R208" s="111"/>
      <c r="S208" s="118"/>
      <c r="T208" s="118"/>
      <c r="U208" s="118"/>
      <c r="V208" s="118"/>
      <c r="W208" s="118"/>
      <c r="X208" s="118"/>
      <c r="Y208" s="118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1"/>
      <c r="BA208" s="111"/>
      <c r="BB208" s="111"/>
      <c r="BC208" s="111"/>
      <c r="BD208" s="111"/>
      <c r="BE208" s="118"/>
      <c r="BF208" s="118"/>
      <c r="BG208" s="118"/>
      <c r="BH208" s="118"/>
      <c r="BI208" s="118"/>
      <c r="BJ208" s="118"/>
      <c r="BK208" s="118"/>
      <c r="BL208" s="111"/>
      <c r="BM208" s="111"/>
      <c r="BN208" s="117"/>
      <c r="BO208" s="117"/>
      <c r="BP208" s="117"/>
      <c r="BQ208" s="119"/>
      <c r="BR208" s="117"/>
      <c r="BS208" s="117"/>
    </row>
    <row r="209" spans="1:71" ht="15.75" customHeight="1">
      <c r="A209" s="74"/>
      <c r="B209" s="16"/>
      <c r="C209" s="16"/>
      <c r="D209" s="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1"/>
      <c r="O209" s="111"/>
      <c r="P209" s="111"/>
      <c r="Q209" s="111"/>
      <c r="R209" s="111"/>
      <c r="S209" s="118"/>
      <c r="T209" s="118"/>
      <c r="U209" s="118"/>
      <c r="V209" s="118"/>
      <c r="W209" s="118"/>
      <c r="X209" s="118"/>
      <c r="Y209" s="118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1"/>
      <c r="BA209" s="111"/>
      <c r="BB209" s="111"/>
      <c r="BC209" s="111"/>
      <c r="BD209" s="111"/>
      <c r="BE209" s="118"/>
      <c r="BF209" s="118"/>
      <c r="BG209" s="118"/>
      <c r="BH209" s="118"/>
      <c r="BI209" s="118"/>
      <c r="BJ209" s="118"/>
      <c r="BK209" s="118"/>
      <c r="BL209" s="111"/>
      <c r="BM209" s="111"/>
      <c r="BN209" s="117"/>
      <c r="BO209" s="117"/>
      <c r="BP209" s="117"/>
      <c r="BQ209" s="119"/>
      <c r="BR209" s="117"/>
      <c r="BS209" s="117"/>
    </row>
    <row r="210" spans="1:71" ht="15.75" customHeight="1">
      <c r="A210" s="74"/>
      <c r="B210" s="16"/>
      <c r="C210" s="16"/>
      <c r="D210" s="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1"/>
      <c r="O210" s="111"/>
      <c r="P210" s="111"/>
      <c r="Q210" s="111"/>
      <c r="R210" s="111"/>
      <c r="S210" s="118"/>
      <c r="T210" s="118"/>
      <c r="U210" s="118"/>
      <c r="V210" s="118"/>
      <c r="W210" s="118"/>
      <c r="X210" s="118"/>
      <c r="Y210" s="118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1"/>
      <c r="BA210" s="111"/>
      <c r="BB210" s="111"/>
      <c r="BC210" s="111"/>
      <c r="BD210" s="111"/>
      <c r="BE210" s="118"/>
      <c r="BF210" s="118"/>
      <c r="BG210" s="118"/>
      <c r="BH210" s="118"/>
      <c r="BI210" s="118"/>
      <c r="BJ210" s="118"/>
      <c r="BK210" s="118"/>
      <c r="BL210" s="111"/>
      <c r="BM210" s="111"/>
      <c r="BN210" s="117"/>
      <c r="BO210" s="117"/>
      <c r="BP210" s="117"/>
      <c r="BQ210" s="119"/>
      <c r="BR210" s="117"/>
      <c r="BS210" s="117"/>
    </row>
    <row r="211" spans="1:71" ht="15.75" customHeight="1">
      <c r="A211" s="74"/>
      <c r="B211" s="16"/>
      <c r="C211" s="16"/>
      <c r="D211" s="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1"/>
      <c r="O211" s="111"/>
      <c r="P211" s="111"/>
      <c r="Q211" s="111"/>
      <c r="R211" s="111"/>
      <c r="S211" s="118"/>
      <c r="T211" s="118"/>
      <c r="U211" s="118"/>
      <c r="V211" s="118"/>
      <c r="W211" s="118"/>
      <c r="X211" s="118"/>
      <c r="Y211" s="118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1"/>
      <c r="BA211" s="111"/>
      <c r="BB211" s="111"/>
      <c r="BC211" s="111"/>
      <c r="BD211" s="111"/>
      <c r="BE211" s="118"/>
      <c r="BF211" s="118"/>
      <c r="BG211" s="118"/>
      <c r="BH211" s="118"/>
      <c r="BI211" s="118"/>
      <c r="BJ211" s="118"/>
      <c r="BK211" s="118"/>
      <c r="BL211" s="111"/>
      <c r="BM211" s="111"/>
      <c r="BN211" s="117"/>
      <c r="BO211" s="117"/>
      <c r="BP211" s="117"/>
      <c r="BQ211" s="119"/>
      <c r="BR211" s="117"/>
      <c r="BS211" s="117"/>
    </row>
    <row r="212" spans="1:71" ht="15.75" customHeight="1">
      <c r="A212" s="74"/>
      <c r="B212" s="16"/>
      <c r="C212" s="16"/>
      <c r="D212" s="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1"/>
      <c r="O212" s="111"/>
      <c r="P212" s="111"/>
      <c r="Q212" s="111"/>
      <c r="R212" s="111"/>
      <c r="S212" s="118"/>
      <c r="T212" s="118"/>
      <c r="U212" s="118"/>
      <c r="V212" s="118"/>
      <c r="W212" s="118"/>
      <c r="X212" s="118"/>
      <c r="Y212" s="118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1"/>
      <c r="BA212" s="111"/>
      <c r="BB212" s="111"/>
      <c r="BC212" s="111"/>
      <c r="BD212" s="111"/>
      <c r="BE212" s="118"/>
      <c r="BF212" s="118"/>
      <c r="BG212" s="118"/>
      <c r="BH212" s="118"/>
      <c r="BI212" s="118"/>
      <c r="BJ212" s="118"/>
      <c r="BK212" s="118"/>
      <c r="BL212" s="111"/>
      <c r="BM212" s="111"/>
      <c r="BN212" s="117"/>
      <c r="BO212" s="117"/>
      <c r="BP212" s="117"/>
      <c r="BQ212" s="119"/>
      <c r="BR212" s="117"/>
      <c r="BS212" s="117"/>
    </row>
    <row r="213" spans="1:71" ht="15.75" customHeight="1">
      <c r="A213" s="74"/>
      <c r="B213" s="16"/>
      <c r="C213" s="16"/>
      <c r="D213" s="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1"/>
      <c r="O213" s="111"/>
      <c r="P213" s="111"/>
      <c r="Q213" s="111"/>
      <c r="R213" s="111"/>
      <c r="S213" s="118"/>
      <c r="T213" s="118"/>
      <c r="U213" s="118"/>
      <c r="V213" s="118"/>
      <c r="W213" s="118"/>
      <c r="X213" s="118"/>
      <c r="Y213" s="118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1"/>
      <c r="BA213" s="111"/>
      <c r="BB213" s="111"/>
      <c r="BC213" s="111"/>
      <c r="BD213" s="111"/>
      <c r="BE213" s="118"/>
      <c r="BF213" s="118"/>
      <c r="BG213" s="118"/>
      <c r="BH213" s="118"/>
      <c r="BI213" s="118"/>
      <c r="BJ213" s="118"/>
      <c r="BK213" s="118"/>
      <c r="BL213" s="111"/>
      <c r="BM213" s="111"/>
      <c r="BN213" s="117"/>
      <c r="BO213" s="117"/>
      <c r="BP213" s="117"/>
      <c r="BQ213" s="119"/>
      <c r="BR213" s="117"/>
      <c r="BS213" s="117"/>
    </row>
    <row r="214" spans="1:71" ht="15.75" customHeight="1">
      <c r="A214" s="74"/>
      <c r="B214" s="16"/>
      <c r="C214" s="16"/>
      <c r="D214" s="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1"/>
      <c r="O214" s="111"/>
      <c r="P214" s="111"/>
      <c r="Q214" s="111"/>
      <c r="R214" s="111"/>
      <c r="S214" s="118"/>
      <c r="T214" s="118"/>
      <c r="U214" s="118"/>
      <c r="V214" s="118"/>
      <c r="W214" s="118"/>
      <c r="X214" s="118"/>
      <c r="Y214" s="118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1"/>
      <c r="BA214" s="111"/>
      <c r="BB214" s="111"/>
      <c r="BC214" s="111"/>
      <c r="BD214" s="111"/>
      <c r="BE214" s="118"/>
      <c r="BF214" s="118"/>
      <c r="BG214" s="118"/>
      <c r="BH214" s="118"/>
      <c r="BI214" s="118"/>
      <c r="BJ214" s="118"/>
      <c r="BK214" s="118"/>
      <c r="BL214" s="111"/>
      <c r="BM214" s="111"/>
      <c r="BN214" s="117"/>
      <c r="BO214" s="117"/>
      <c r="BP214" s="117"/>
      <c r="BQ214" s="119"/>
      <c r="BR214" s="117"/>
      <c r="BS214" s="117"/>
    </row>
    <row r="215" spans="1:71" ht="15.75" customHeight="1">
      <c r="A215" s="74"/>
      <c r="B215" s="16"/>
      <c r="C215" s="16"/>
      <c r="D215" s="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1"/>
      <c r="O215" s="111"/>
      <c r="P215" s="111"/>
      <c r="Q215" s="111"/>
      <c r="R215" s="111"/>
      <c r="S215" s="118"/>
      <c r="T215" s="118"/>
      <c r="U215" s="118"/>
      <c r="V215" s="118"/>
      <c r="W215" s="118"/>
      <c r="X215" s="118"/>
      <c r="Y215" s="118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1"/>
      <c r="BA215" s="111"/>
      <c r="BB215" s="111"/>
      <c r="BC215" s="111"/>
      <c r="BD215" s="111"/>
      <c r="BE215" s="118"/>
      <c r="BF215" s="118"/>
      <c r="BG215" s="118"/>
      <c r="BH215" s="118"/>
      <c r="BI215" s="118"/>
      <c r="BJ215" s="118"/>
      <c r="BK215" s="118"/>
      <c r="BL215" s="111"/>
      <c r="BM215" s="111"/>
      <c r="BN215" s="117"/>
      <c r="BO215" s="117"/>
      <c r="BP215" s="117"/>
      <c r="BQ215" s="119"/>
      <c r="BR215" s="117"/>
      <c r="BS215" s="117"/>
    </row>
    <row r="216" spans="1:71" ht="15.75" customHeight="1">
      <c r="A216" s="74"/>
      <c r="B216" s="16"/>
      <c r="C216" s="16"/>
      <c r="D216" s="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1"/>
      <c r="O216" s="111"/>
      <c r="P216" s="111"/>
      <c r="Q216" s="111"/>
      <c r="R216" s="111"/>
      <c r="S216" s="118"/>
      <c r="T216" s="118"/>
      <c r="U216" s="118"/>
      <c r="V216" s="118"/>
      <c r="W216" s="118"/>
      <c r="X216" s="118"/>
      <c r="Y216" s="118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1"/>
      <c r="BA216" s="111"/>
      <c r="BB216" s="111"/>
      <c r="BC216" s="111"/>
      <c r="BD216" s="111"/>
      <c r="BE216" s="118"/>
      <c r="BF216" s="118"/>
      <c r="BG216" s="118"/>
      <c r="BH216" s="118"/>
      <c r="BI216" s="118"/>
      <c r="BJ216" s="118"/>
      <c r="BK216" s="118"/>
      <c r="BL216" s="111"/>
      <c r="BM216" s="111"/>
      <c r="BN216" s="117"/>
      <c r="BO216" s="117"/>
      <c r="BP216" s="117"/>
      <c r="BQ216" s="119"/>
      <c r="BR216" s="117"/>
      <c r="BS216" s="117"/>
    </row>
    <row r="217" spans="1:71" ht="15.75" customHeight="1">
      <c r="A217" s="74"/>
      <c r="B217" s="16"/>
      <c r="C217" s="16"/>
      <c r="D217" s="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1"/>
      <c r="O217" s="111"/>
      <c r="P217" s="111"/>
      <c r="Q217" s="111"/>
      <c r="R217" s="111"/>
      <c r="S217" s="118"/>
      <c r="T217" s="118"/>
      <c r="U217" s="118"/>
      <c r="V217" s="118"/>
      <c r="W217" s="118"/>
      <c r="X217" s="118"/>
      <c r="Y217" s="118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1"/>
      <c r="BA217" s="111"/>
      <c r="BB217" s="111"/>
      <c r="BC217" s="111"/>
      <c r="BD217" s="111"/>
      <c r="BE217" s="118"/>
      <c r="BF217" s="118"/>
      <c r="BG217" s="118"/>
      <c r="BH217" s="118"/>
      <c r="BI217" s="118"/>
      <c r="BJ217" s="118"/>
      <c r="BK217" s="118"/>
      <c r="BL217" s="111"/>
      <c r="BM217" s="111"/>
      <c r="BN217" s="117"/>
      <c r="BO217" s="117"/>
      <c r="BP217" s="117"/>
      <c r="BQ217" s="119"/>
      <c r="BR217" s="117"/>
      <c r="BS217" s="117"/>
    </row>
    <row r="218" spans="1:71" ht="15.75" customHeight="1">
      <c r="A218" s="74"/>
      <c r="B218" s="16"/>
      <c r="C218" s="16"/>
      <c r="D218" s="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1"/>
      <c r="O218" s="111"/>
      <c r="P218" s="111"/>
      <c r="Q218" s="111"/>
      <c r="R218" s="111"/>
      <c r="S218" s="118"/>
      <c r="T218" s="118"/>
      <c r="U218" s="118"/>
      <c r="V218" s="118"/>
      <c r="W218" s="118"/>
      <c r="X218" s="118"/>
      <c r="Y218" s="118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1"/>
      <c r="BA218" s="111"/>
      <c r="BB218" s="111"/>
      <c r="BC218" s="111"/>
      <c r="BD218" s="111"/>
      <c r="BE218" s="118"/>
      <c r="BF218" s="118"/>
      <c r="BG218" s="118"/>
      <c r="BH218" s="118"/>
      <c r="BI218" s="118"/>
      <c r="BJ218" s="118"/>
      <c r="BK218" s="118"/>
      <c r="BL218" s="111"/>
      <c r="BM218" s="111"/>
      <c r="BN218" s="117"/>
      <c r="BO218" s="117"/>
      <c r="BP218" s="117"/>
      <c r="BQ218" s="119"/>
      <c r="BR218" s="117"/>
      <c r="BS218" s="117"/>
    </row>
    <row r="219" spans="1:71" ht="15.75" customHeight="1">
      <c r="A219" s="74"/>
      <c r="B219" s="16"/>
      <c r="C219" s="16"/>
      <c r="D219" s="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1"/>
      <c r="O219" s="111"/>
      <c r="P219" s="111"/>
      <c r="Q219" s="111"/>
      <c r="R219" s="111"/>
      <c r="S219" s="118"/>
      <c r="T219" s="118"/>
      <c r="U219" s="118"/>
      <c r="V219" s="118"/>
      <c r="W219" s="118"/>
      <c r="X219" s="118"/>
      <c r="Y219" s="118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1"/>
      <c r="BA219" s="111"/>
      <c r="BB219" s="111"/>
      <c r="BC219" s="111"/>
      <c r="BD219" s="111"/>
      <c r="BE219" s="118"/>
      <c r="BF219" s="118"/>
      <c r="BG219" s="118"/>
      <c r="BH219" s="118"/>
      <c r="BI219" s="118"/>
      <c r="BJ219" s="118"/>
      <c r="BK219" s="118"/>
      <c r="BL219" s="111"/>
      <c r="BM219" s="111"/>
      <c r="BN219" s="117"/>
      <c r="BO219" s="117"/>
      <c r="BP219" s="117"/>
      <c r="BQ219" s="119"/>
      <c r="BR219" s="117"/>
      <c r="BS219" s="117"/>
    </row>
    <row r="220" spans="1:71" ht="15.75" customHeight="1">
      <c r="A220" s="74"/>
      <c r="B220" s="16"/>
      <c r="C220" s="16"/>
      <c r="D220" s="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1"/>
      <c r="O220" s="111"/>
      <c r="P220" s="111"/>
      <c r="Q220" s="111"/>
      <c r="R220" s="111"/>
      <c r="S220" s="118"/>
      <c r="T220" s="118"/>
      <c r="U220" s="118"/>
      <c r="V220" s="118"/>
      <c r="W220" s="118"/>
      <c r="X220" s="118"/>
      <c r="Y220" s="118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1"/>
      <c r="BA220" s="111"/>
      <c r="BB220" s="111"/>
      <c r="BC220" s="111"/>
      <c r="BD220" s="111"/>
      <c r="BE220" s="118"/>
      <c r="BF220" s="118"/>
      <c r="BG220" s="118"/>
      <c r="BH220" s="118"/>
      <c r="BI220" s="118"/>
      <c r="BJ220" s="118"/>
      <c r="BK220" s="118"/>
      <c r="BL220" s="111"/>
      <c r="BM220" s="111"/>
      <c r="BN220" s="117"/>
      <c r="BO220" s="117"/>
      <c r="BP220" s="117"/>
      <c r="BQ220" s="119"/>
      <c r="BR220" s="117"/>
      <c r="BS220" s="117"/>
    </row>
    <row r="221" spans="1:71" ht="15.75" customHeight="1">
      <c r="A221" s="74"/>
      <c r="B221" s="16"/>
      <c r="C221" s="16"/>
      <c r="D221" s="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1"/>
      <c r="O221" s="111"/>
      <c r="P221" s="111"/>
      <c r="Q221" s="111"/>
      <c r="R221" s="111"/>
      <c r="S221" s="118"/>
      <c r="T221" s="118"/>
      <c r="U221" s="118"/>
      <c r="V221" s="118"/>
      <c r="W221" s="118"/>
      <c r="X221" s="118"/>
      <c r="Y221" s="118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1"/>
      <c r="BA221" s="111"/>
      <c r="BB221" s="111"/>
      <c r="BC221" s="111"/>
      <c r="BD221" s="111"/>
      <c r="BE221" s="118"/>
      <c r="BF221" s="118"/>
      <c r="BG221" s="118"/>
      <c r="BH221" s="118"/>
      <c r="BI221" s="118"/>
      <c r="BJ221" s="118"/>
      <c r="BK221" s="118"/>
      <c r="BL221" s="111"/>
      <c r="BM221" s="111"/>
      <c r="BN221" s="117"/>
      <c r="BO221" s="117"/>
      <c r="BP221" s="117"/>
      <c r="BQ221" s="119"/>
      <c r="BR221" s="117"/>
      <c r="BS221" s="117"/>
    </row>
    <row r="222" spans="1:71" ht="15.75" customHeight="1">
      <c r="A222" s="74"/>
      <c r="B222" s="16"/>
      <c r="C222" s="16"/>
      <c r="D222" s="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1"/>
      <c r="O222" s="111"/>
      <c r="P222" s="111"/>
      <c r="Q222" s="111"/>
      <c r="R222" s="111"/>
      <c r="S222" s="118"/>
      <c r="T222" s="118"/>
      <c r="U222" s="118"/>
      <c r="V222" s="118"/>
      <c r="W222" s="118"/>
      <c r="X222" s="118"/>
      <c r="Y222" s="118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1"/>
      <c r="BA222" s="111"/>
      <c r="BB222" s="111"/>
      <c r="BC222" s="111"/>
      <c r="BD222" s="111"/>
      <c r="BE222" s="118"/>
      <c r="BF222" s="118"/>
      <c r="BG222" s="118"/>
      <c r="BH222" s="118"/>
      <c r="BI222" s="118"/>
      <c r="BJ222" s="118"/>
      <c r="BK222" s="118"/>
      <c r="BL222" s="111"/>
      <c r="BM222" s="111"/>
      <c r="BN222" s="117"/>
      <c r="BO222" s="117"/>
      <c r="BP222" s="117"/>
      <c r="BQ222" s="119"/>
      <c r="BR222" s="117"/>
      <c r="BS222" s="117"/>
    </row>
    <row r="223" spans="1:71" ht="15.75" customHeight="1">
      <c r="A223" s="74"/>
      <c r="B223" s="16"/>
      <c r="C223" s="16"/>
      <c r="D223" s="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1"/>
      <c r="O223" s="111"/>
      <c r="P223" s="111"/>
      <c r="Q223" s="111"/>
      <c r="R223" s="111"/>
      <c r="S223" s="118"/>
      <c r="T223" s="118"/>
      <c r="U223" s="118"/>
      <c r="V223" s="118"/>
      <c r="W223" s="118"/>
      <c r="X223" s="118"/>
      <c r="Y223" s="118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1"/>
      <c r="BA223" s="111"/>
      <c r="BB223" s="111"/>
      <c r="BC223" s="111"/>
      <c r="BD223" s="111"/>
      <c r="BE223" s="118"/>
      <c r="BF223" s="118"/>
      <c r="BG223" s="118"/>
      <c r="BH223" s="118"/>
      <c r="BI223" s="118"/>
      <c r="BJ223" s="118"/>
      <c r="BK223" s="118"/>
      <c r="BL223" s="111"/>
      <c r="BM223" s="111"/>
      <c r="BN223" s="117"/>
      <c r="BO223" s="117"/>
      <c r="BP223" s="117"/>
      <c r="BQ223" s="119"/>
      <c r="BR223" s="117"/>
      <c r="BS223" s="117"/>
    </row>
    <row r="224" spans="1:71" ht="15.75" customHeight="1">
      <c r="A224" s="74"/>
      <c r="B224" s="16"/>
      <c r="C224" s="16"/>
      <c r="D224" s="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1"/>
      <c r="O224" s="111"/>
      <c r="P224" s="111"/>
      <c r="Q224" s="111"/>
      <c r="R224" s="111"/>
      <c r="S224" s="118"/>
      <c r="T224" s="118"/>
      <c r="U224" s="118"/>
      <c r="V224" s="118"/>
      <c r="W224" s="118"/>
      <c r="X224" s="118"/>
      <c r="Y224" s="118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1"/>
      <c r="BA224" s="111"/>
      <c r="BB224" s="111"/>
      <c r="BC224" s="111"/>
      <c r="BD224" s="111"/>
      <c r="BE224" s="118"/>
      <c r="BF224" s="118"/>
      <c r="BG224" s="118"/>
      <c r="BH224" s="118"/>
      <c r="BI224" s="118"/>
      <c r="BJ224" s="118"/>
      <c r="BK224" s="118"/>
      <c r="BL224" s="111"/>
      <c r="BM224" s="111"/>
      <c r="BN224" s="117"/>
      <c r="BO224" s="117"/>
      <c r="BP224" s="117"/>
      <c r="BQ224" s="119"/>
      <c r="BR224" s="117"/>
      <c r="BS224" s="117"/>
    </row>
    <row r="225" spans="1:71" ht="15.75" customHeight="1">
      <c r="A225" s="74"/>
      <c r="B225" s="16"/>
      <c r="C225" s="16"/>
      <c r="D225" s="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1"/>
      <c r="O225" s="111"/>
      <c r="P225" s="111"/>
      <c r="Q225" s="111"/>
      <c r="R225" s="111"/>
      <c r="S225" s="118"/>
      <c r="T225" s="118"/>
      <c r="U225" s="118"/>
      <c r="V225" s="118"/>
      <c r="W225" s="118"/>
      <c r="X225" s="118"/>
      <c r="Y225" s="118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1"/>
      <c r="BA225" s="111"/>
      <c r="BB225" s="111"/>
      <c r="BC225" s="111"/>
      <c r="BD225" s="111"/>
      <c r="BE225" s="118"/>
      <c r="BF225" s="118"/>
      <c r="BG225" s="118"/>
      <c r="BH225" s="118"/>
      <c r="BI225" s="118"/>
      <c r="BJ225" s="118"/>
      <c r="BK225" s="118"/>
      <c r="BL225" s="111"/>
      <c r="BM225" s="111"/>
      <c r="BN225" s="117"/>
      <c r="BO225" s="117"/>
      <c r="BP225" s="117"/>
      <c r="BQ225" s="119"/>
      <c r="BR225" s="117"/>
      <c r="BS225" s="117"/>
    </row>
    <row r="226" spans="1:71" ht="15.75" customHeight="1">
      <c r="A226" s="74"/>
      <c r="B226" s="16"/>
      <c r="C226" s="16"/>
      <c r="D226" s="16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8"/>
      <c r="T226" s="118"/>
      <c r="U226" s="118"/>
      <c r="V226" s="118"/>
      <c r="W226" s="118"/>
      <c r="X226" s="118"/>
      <c r="Y226" s="118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8"/>
      <c r="BF226" s="118"/>
      <c r="BG226" s="118"/>
      <c r="BH226" s="118"/>
      <c r="BI226" s="118"/>
      <c r="BJ226" s="118"/>
      <c r="BK226" s="118"/>
      <c r="BL226" s="111"/>
      <c r="BM226" s="111"/>
      <c r="BN226" s="111"/>
      <c r="BO226" s="111"/>
      <c r="BP226" s="111"/>
      <c r="BQ226" s="122"/>
      <c r="BR226" s="111"/>
      <c r="BS226" s="111"/>
    </row>
    <row r="227" spans="1:71" ht="15.75" customHeight="1">
      <c r="A227" s="74"/>
      <c r="B227" s="16"/>
      <c r="C227" s="16"/>
      <c r="D227" s="16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8"/>
      <c r="T227" s="118"/>
      <c r="U227" s="118"/>
      <c r="V227" s="118"/>
      <c r="W227" s="118"/>
      <c r="X227" s="118"/>
      <c r="Y227" s="118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111"/>
      <c r="BA227" s="111"/>
      <c r="BB227" s="111"/>
      <c r="BC227" s="111"/>
      <c r="BD227" s="111"/>
      <c r="BE227" s="118"/>
      <c r="BF227" s="118"/>
      <c r="BG227" s="118"/>
      <c r="BH227" s="118"/>
      <c r="BI227" s="118"/>
      <c r="BJ227" s="118"/>
      <c r="BK227" s="118"/>
      <c r="BL227" s="111"/>
      <c r="BM227" s="111"/>
      <c r="BN227" s="111"/>
      <c r="BO227" s="111"/>
      <c r="BP227" s="111"/>
      <c r="BQ227" s="122"/>
      <c r="BR227" s="111"/>
      <c r="BS227" s="111"/>
    </row>
    <row r="228" spans="1:71" ht="15.75" customHeight="1">
      <c r="A228" s="74"/>
      <c r="B228" s="16"/>
      <c r="C228" s="16"/>
      <c r="D228" s="16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8"/>
      <c r="T228" s="118"/>
      <c r="U228" s="118"/>
      <c r="V228" s="118"/>
      <c r="W228" s="118"/>
      <c r="X228" s="118"/>
      <c r="Y228" s="118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1"/>
      <c r="AZ228" s="111"/>
      <c r="BA228" s="111"/>
      <c r="BB228" s="111"/>
      <c r="BC228" s="111"/>
      <c r="BD228" s="111"/>
      <c r="BE228" s="118"/>
      <c r="BF228" s="118"/>
      <c r="BG228" s="118"/>
      <c r="BH228" s="118"/>
      <c r="BI228" s="118"/>
      <c r="BJ228" s="118"/>
      <c r="BK228" s="118"/>
      <c r="BL228" s="111"/>
      <c r="BM228" s="111"/>
      <c r="BN228" s="111"/>
      <c r="BO228" s="111"/>
      <c r="BP228" s="111"/>
      <c r="BQ228" s="122"/>
      <c r="BR228" s="111"/>
      <c r="BS228" s="111"/>
    </row>
    <row r="229" spans="1:71" ht="15.75" customHeight="1">
      <c r="A229" s="74"/>
      <c r="B229" s="16"/>
      <c r="C229" s="16"/>
      <c r="D229" s="16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8"/>
      <c r="T229" s="118"/>
      <c r="U229" s="118"/>
      <c r="V229" s="118"/>
      <c r="W229" s="118"/>
      <c r="X229" s="118"/>
      <c r="Y229" s="118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  <c r="BC229" s="111"/>
      <c r="BD229" s="111"/>
      <c r="BE229" s="118"/>
      <c r="BF229" s="118"/>
      <c r="BG229" s="118"/>
      <c r="BH229" s="118"/>
      <c r="BI229" s="118"/>
      <c r="BJ229" s="118"/>
      <c r="BK229" s="118"/>
      <c r="BL229" s="111"/>
      <c r="BM229" s="111"/>
      <c r="BN229" s="111"/>
      <c r="BO229" s="111"/>
      <c r="BP229" s="111"/>
      <c r="BQ229" s="122"/>
      <c r="BR229" s="111"/>
      <c r="BS229" s="111"/>
    </row>
    <row r="230" spans="1:71" ht="15.75" customHeight="1">
      <c r="A230" s="74"/>
      <c r="B230" s="16"/>
      <c r="C230" s="16"/>
      <c r="D230" s="16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8"/>
      <c r="T230" s="118"/>
      <c r="U230" s="118"/>
      <c r="V230" s="118"/>
      <c r="W230" s="118"/>
      <c r="X230" s="118"/>
      <c r="Y230" s="118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8"/>
      <c r="BF230" s="118"/>
      <c r="BG230" s="118"/>
      <c r="BH230" s="118"/>
      <c r="BI230" s="118"/>
      <c r="BJ230" s="118"/>
      <c r="BK230" s="118"/>
      <c r="BL230" s="111"/>
      <c r="BM230" s="111"/>
      <c r="BN230" s="111"/>
      <c r="BO230" s="111"/>
      <c r="BP230" s="111"/>
      <c r="BQ230" s="122"/>
      <c r="BR230" s="111"/>
      <c r="BS230" s="111"/>
    </row>
    <row r="231" spans="1:71" ht="15.75" customHeight="1">
      <c r="A231" s="74"/>
      <c r="B231" s="16"/>
      <c r="C231" s="16"/>
      <c r="D231" s="16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8"/>
      <c r="T231" s="118"/>
      <c r="U231" s="118"/>
      <c r="V231" s="118"/>
      <c r="W231" s="118"/>
      <c r="X231" s="118"/>
      <c r="Y231" s="118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8"/>
      <c r="BF231" s="118"/>
      <c r="BG231" s="118"/>
      <c r="BH231" s="118"/>
      <c r="BI231" s="118"/>
      <c r="BJ231" s="118"/>
      <c r="BK231" s="118"/>
      <c r="BL231" s="111"/>
      <c r="BM231" s="111"/>
      <c r="BN231" s="111"/>
      <c r="BO231" s="111"/>
      <c r="BP231" s="111"/>
      <c r="BQ231" s="122"/>
      <c r="BR231" s="111"/>
      <c r="BS231" s="111"/>
    </row>
    <row r="232" spans="1:71" ht="15.75" customHeight="1">
      <c r="A232" s="74"/>
      <c r="B232" s="16"/>
      <c r="C232" s="16"/>
      <c r="D232" s="16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8"/>
      <c r="T232" s="118"/>
      <c r="U232" s="118"/>
      <c r="V232" s="118"/>
      <c r="W232" s="118"/>
      <c r="X232" s="118"/>
      <c r="Y232" s="118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8"/>
      <c r="BF232" s="118"/>
      <c r="BG232" s="118"/>
      <c r="BH232" s="118"/>
      <c r="BI232" s="118"/>
      <c r="BJ232" s="118"/>
      <c r="BK232" s="118"/>
      <c r="BL232" s="111"/>
      <c r="BM232" s="111"/>
      <c r="BN232" s="111"/>
      <c r="BO232" s="111"/>
      <c r="BP232" s="111"/>
      <c r="BQ232" s="122"/>
      <c r="BR232" s="111"/>
      <c r="BS232" s="111"/>
    </row>
    <row r="233" spans="1:71" ht="15.75" customHeight="1">
      <c r="A233" s="74"/>
      <c r="B233" s="16"/>
      <c r="C233" s="16"/>
      <c r="D233" s="16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8"/>
      <c r="T233" s="118"/>
      <c r="U233" s="118"/>
      <c r="V233" s="118"/>
      <c r="W233" s="118"/>
      <c r="X233" s="118"/>
      <c r="Y233" s="118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8"/>
      <c r="BF233" s="118"/>
      <c r="BG233" s="118"/>
      <c r="BH233" s="118"/>
      <c r="BI233" s="118"/>
      <c r="BJ233" s="118"/>
      <c r="BK233" s="118"/>
      <c r="BL233" s="111"/>
      <c r="BM233" s="111"/>
      <c r="BN233" s="111"/>
      <c r="BO233" s="111"/>
      <c r="BP233" s="111"/>
      <c r="BQ233" s="122"/>
      <c r="BR233" s="111"/>
      <c r="BS233" s="111"/>
    </row>
    <row r="234" spans="1:71" ht="15.75" customHeight="1">
      <c r="A234" s="74"/>
      <c r="B234" s="16"/>
      <c r="C234" s="16"/>
      <c r="D234" s="16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8"/>
      <c r="T234" s="118"/>
      <c r="U234" s="118"/>
      <c r="V234" s="118"/>
      <c r="W234" s="118"/>
      <c r="X234" s="118"/>
      <c r="Y234" s="118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8"/>
      <c r="BF234" s="118"/>
      <c r="BG234" s="118"/>
      <c r="BH234" s="118"/>
      <c r="BI234" s="118"/>
      <c r="BJ234" s="118"/>
      <c r="BK234" s="118"/>
      <c r="BL234" s="111"/>
      <c r="BM234" s="111"/>
      <c r="BN234" s="111"/>
      <c r="BO234" s="111"/>
      <c r="BP234" s="111"/>
      <c r="BQ234" s="122"/>
      <c r="BR234" s="111"/>
      <c r="BS234" s="111"/>
    </row>
    <row r="235" spans="1:71" ht="15.75" customHeight="1">
      <c r="A235" s="74"/>
      <c r="B235" s="16"/>
      <c r="C235" s="16"/>
      <c r="D235" s="16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8"/>
      <c r="T235" s="118"/>
      <c r="U235" s="118"/>
      <c r="V235" s="118"/>
      <c r="W235" s="118"/>
      <c r="X235" s="118"/>
      <c r="Y235" s="118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8"/>
      <c r="BF235" s="118"/>
      <c r="BG235" s="118"/>
      <c r="BH235" s="118"/>
      <c r="BI235" s="118"/>
      <c r="BJ235" s="118"/>
      <c r="BK235" s="118"/>
      <c r="BL235" s="111"/>
      <c r="BM235" s="111"/>
      <c r="BN235" s="111"/>
      <c r="BO235" s="111"/>
      <c r="BP235" s="111"/>
      <c r="BQ235" s="122"/>
      <c r="BR235" s="111"/>
      <c r="BS235" s="111"/>
    </row>
    <row r="236" spans="1:71" ht="15.75" customHeight="1">
      <c r="A236" s="74"/>
      <c r="B236" s="16"/>
      <c r="C236" s="16"/>
      <c r="D236" s="16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8"/>
      <c r="T236" s="118"/>
      <c r="U236" s="118"/>
      <c r="V236" s="118"/>
      <c r="W236" s="118"/>
      <c r="X236" s="118"/>
      <c r="Y236" s="118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8"/>
      <c r="BF236" s="118"/>
      <c r="BG236" s="118"/>
      <c r="BH236" s="118"/>
      <c r="BI236" s="118"/>
      <c r="BJ236" s="118"/>
      <c r="BK236" s="118"/>
      <c r="BL236" s="111"/>
      <c r="BM236" s="111"/>
      <c r="BN236" s="111"/>
      <c r="BO236" s="111"/>
      <c r="BP236" s="111"/>
      <c r="BQ236" s="122"/>
      <c r="BR236" s="111"/>
      <c r="BS236" s="111"/>
    </row>
    <row r="237" spans="1:71" ht="15.75" customHeight="1">
      <c r="A237" s="74"/>
      <c r="B237" s="16"/>
      <c r="C237" s="16"/>
      <c r="D237" s="16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8"/>
      <c r="T237" s="118"/>
      <c r="U237" s="118"/>
      <c r="V237" s="118"/>
      <c r="W237" s="118"/>
      <c r="X237" s="118"/>
      <c r="Y237" s="118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8"/>
      <c r="BF237" s="118"/>
      <c r="BG237" s="118"/>
      <c r="BH237" s="118"/>
      <c r="BI237" s="118"/>
      <c r="BJ237" s="118"/>
      <c r="BK237" s="118"/>
      <c r="BL237" s="111"/>
      <c r="BM237" s="111"/>
      <c r="BN237" s="111"/>
      <c r="BO237" s="111"/>
      <c r="BP237" s="111"/>
      <c r="BQ237" s="122"/>
      <c r="BR237" s="111"/>
      <c r="BS237" s="111"/>
    </row>
    <row r="238" spans="1:71" ht="15.75" customHeight="1">
      <c r="A238" s="74"/>
      <c r="B238" s="16"/>
      <c r="C238" s="16"/>
      <c r="D238" s="16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8"/>
      <c r="T238" s="118"/>
      <c r="U238" s="118"/>
      <c r="V238" s="118"/>
      <c r="W238" s="118"/>
      <c r="X238" s="118"/>
      <c r="Y238" s="118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8"/>
      <c r="BF238" s="118"/>
      <c r="BG238" s="118"/>
      <c r="BH238" s="118"/>
      <c r="BI238" s="118"/>
      <c r="BJ238" s="118"/>
      <c r="BK238" s="118"/>
      <c r="BL238" s="111"/>
      <c r="BM238" s="111"/>
      <c r="BN238" s="111"/>
      <c r="BO238" s="111"/>
      <c r="BP238" s="111"/>
      <c r="BQ238" s="122"/>
      <c r="BR238" s="111"/>
      <c r="BS238" s="111"/>
    </row>
    <row r="239" spans="1:71" ht="15.75" customHeight="1">
      <c r="A239" s="74"/>
      <c r="B239" s="16"/>
      <c r="C239" s="16"/>
      <c r="D239" s="16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8"/>
      <c r="T239" s="118"/>
      <c r="U239" s="118"/>
      <c r="V239" s="118"/>
      <c r="W239" s="118"/>
      <c r="X239" s="118"/>
      <c r="Y239" s="118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8"/>
      <c r="BF239" s="118"/>
      <c r="BG239" s="118"/>
      <c r="BH239" s="118"/>
      <c r="BI239" s="118"/>
      <c r="BJ239" s="118"/>
      <c r="BK239" s="118"/>
      <c r="BL239" s="111"/>
      <c r="BM239" s="111"/>
      <c r="BN239" s="111"/>
      <c r="BO239" s="111"/>
      <c r="BP239" s="111"/>
      <c r="BQ239" s="122"/>
      <c r="BR239" s="111"/>
      <c r="BS239" s="111"/>
    </row>
    <row r="240" spans="1:71" ht="15.75" customHeight="1">
      <c r="A240" s="74"/>
      <c r="B240" s="16"/>
      <c r="C240" s="16"/>
      <c r="D240" s="16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8"/>
      <c r="T240" s="118"/>
      <c r="U240" s="118"/>
      <c r="V240" s="118"/>
      <c r="W240" s="118"/>
      <c r="X240" s="118"/>
      <c r="Y240" s="118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8"/>
      <c r="BF240" s="118"/>
      <c r="BG240" s="118"/>
      <c r="BH240" s="118"/>
      <c r="BI240" s="118"/>
      <c r="BJ240" s="118"/>
      <c r="BK240" s="118"/>
      <c r="BL240" s="111"/>
      <c r="BM240" s="111"/>
      <c r="BN240" s="111"/>
      <c r="BO240" s="111"/>
      <c r="BP240" s="111"/>
      <c r="BQ240" s="122"/>
      <c r="BR240" s="111"/>
      <c r="BS240" s="111"/>
    </row>
    <row r="241" spans="1:71" ht="15.75" customHeight="1">
      <c r="A241" s="74"/>
      <c r="B241" s="16"/>
      <c r="C241" s="16"/>
      <c r="D241" s="16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8"/>
      <c r="T241" s="118"/>
      <c r="U241" s="118"/>
      <c r="V241" s="118"/>
      <c r="W241" s="118"/>
      <c r="X241" s="118"/>
      <c r="Y241" s="118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8"/>
      <c r="BF241" s="118"/>
      <c r="BG241" s="118"/>
      <c r="BH241" s="118"/>
      <c r="BI241" s="118"/>
      <c r="BJ241" s="118"/>
      <c r="BK241" s="118"/>
      <c r="BL241" s="111"/>
      <c r="BM241" s="111"/>
      <c r="BN241" s="111"/>
      <c r="BO241" s="111"/>
      <c r="BP241" s="111"/>
      <c r="BQ241" s="122"/>
      <c r="BR241" s="111"/>
      <c r="BS241" s="111"/>
    </row>
    <row r="242" spans="1:71" ht="15.75" customHeight="1">
      <c r="A242" s="74"/>
      <c r="B242" s="16"/>
      <c r="C242" s="16"/>
      <c r="D242" s="16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8"/>
      <c r="T242" s="118"/>
      <c r="U242" s="118"/>
      <c r="V242" s="118"/>
      <c r="W242" s="118"/>
      <c r="X242" s="118"/>
      <c r="Y242" s="118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8"/>
      <c r="BF242" s="118"/>
      <c r="BG242" s="118"/>
      <c r="BH242" s="118"/>
      <c r="BI242" s="118"/>
      <c r="BJ242" s="118"/>
      <c r="BK242" s="118"/>
      <c r="BL242" s="111"/>
      <c r="BM242" s="111"/>
      <c r="BN242" s="111"/>
      <c r="BO242" s="111"/>
      <c r="BP242" s="111"/>
      <c r="BQ242" s="122"/>
      <c r="BR242" s="111"/>
      <c r="BS242" s="111"/>
    </row>
    <row r="243" spans="1:71" ht="15.75" customHeight="1">
      <c r="A243" s="74"/>
      <c r="B243" s="16"/>
      <c r="C243" s="16"/>
      <c r="D243" s="16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8"/>
      <c r="T243" s="118"/>
      <c r="U243" s="118"/>
      <c r="V243" s="118"/>
      <c r="W243" s="118"/>
      <c r="X243" s="118"/>
      <c r="Y243" s="118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8"/>
      <c r="BF243" s="118"/>
      <c r="BG243" s="118"/>
      <c r="BH243" s="118"/>
      <c r="BI243" s="118"/>
      <c r="BJ243" s="118"/>
      <c r="BK243" s="118"/>
      <c r="BL243" s="111"/>
      <c r="BM243" s="111"/>
      <c r="BN243" s="111"/>
      <c r="BO243" s="111"/>
      <c r="BP243" s="111"/>
      <c r="BQ243" s="122"/>
      <c r="BR243" s="111"/>
      <c r="BS243" s="111"/>
    </row>
    <row r="244" spans="1:71" ht="15.75" customHeight="1">
      <c r="A244" s="74"/>
      <c r="B244" s="16"/>
      <c r="C244" s="16"/>
      <c r="D244" s="16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8"/>
      <c r="T244" s="118"/>
      <c r="U244" s="118"/>
      <c r="V244" s="118"/>
      <c r="W244" s="118"/>
      <c r="X244" s="118"/>
      <c r="Y244" s="118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8"/>
      <c r="BF244" s="118"/>
      <c r="BG244" s="118"/>
      <c r="BH244" s="118"/>
      <c r="BI244" s="118"/>
      <c r="BJ244" s="118"/>
      <c r="BK244" s="118"/>
      <c r="BL244" s="111"/>
      <c r="BM244" s="111"/>
      <c r="BN244" s="111"/>
      <c r="BO244" s="111"/>
      <c r="BP244" s="111"/>
      <c r="BQ244" s="122"/>
      <c r="BR244" s="111"/>
      <c r="BS244" s="111"/>
    </row>
    <row r="245" spans="1:71" ht="15.75" customHeight="1">
      <c r="A245" s="74"/>
      <c r="B245" s="16"/>
      <c r="C245" s="16"/>
      <c r="D245" s="16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8"/>
      <c r="T245" s="118"/>
      <c r="U245" s="118"/>
      <c r="V245" s="118"/>
      <c r="W245" s="118"/>
      <c r="X245" s="118"/>
      <c r="Y245" s="118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8"/>
      <c r="BF245" s="118"/>
      <c r="BG245" s="118"/>
      <c r="BH245" s="118"/>
      <c r="BI245" s="118"/>
      <c r="BJ245" s="118"/>
      <c r="BK245" s="118"/>
      <c r="BL245" s="111"/>
      <c r="BM245" s="111"/>
      <c r="BN245" s="111"/>
      <c r="BO245" s="111"/>
      <c r="BP245" s="111"/>
      <c r="BQ245" s="122"/>
      <c r="BR245" s="111"/>
      <c r="BS245" s="111"/>
    </row>
    <row r="246" spans="1:71" ht="15.75" customHeight="1">
      <c r="A246" s="74"/>
      <c r="B246" s="16"/>
      <c r="C246" s="16"/>
      <c r="D246" s="16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8"/>
      <c r="T246" s="118"/>
      <c r="U246" s="118"/>
      <c r="V246" s="118"/>
      <c r="W246" s="118"/>
      <c r="X246" s="118"/>
      <c r="Y246" s="118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8"/>
      <c r="BF246" s="118"/>
      <c r="BG246" s="118"/>
      <c r="BH246" s="118"/>
      <c r="BI246" s="118"/>
      <c r="BJ246" s="118"/>
      <c r="BK246" s="118"/>
      <c r="BL246" s="111"/>
      <c r="BM246" s="111"/>
      <c r="BN246" s="111"/>
      <c r="BO246" s="111"/>
      <c r="BP246" s="111"/>
      <c r="BQ246" s="122"/>
      <c r="BR246" s="111"/>
      <c r="BS246" s="111"/>
    </row>
    <row r="247" spans="1:71" ht="15.75" customHeight="1">
      <c r="A247" s="74"/>
      <c r="B247" s="16"/>
      <c r="C247" s="16"/>
      <c r="D247" s="16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8"/>
      <c r="T247" s="118"/>
      <c r="U247" s="118"/>
      <c r="V247" s="118"/>
      <c r="W247" s="118"/>
      <c r="X247" s="118"/>
      <c r="Y247" s="118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8"/>
      <c r="BF247" s="118"/>
      <c r="BG247" s="118"/>
      <c r="BH247" s="118"/>
      <c r="BI247" s="118"/>
      <c r="BJ247" s="118"/>
      <c r="BK247" s="118"/>
      <c r="BL247" s="111"/>
      <c r="BM247" s="111"/>
      <c r="BN247" s="111"/>
      <c r="BO247" s="111"/>
      <c r="BP247" s="111"/>
      <c r="BQ247" s="122"/>
      <c r="BR247" s="111"/>
      <c r="BS247" s="111"/>
    </row>
    <row r="248" spans="1:71" ht="15.75" customHeight="1">
      <c r="A248" s="74"/>
      <c r="B248" s="16"/>
      <c r="C248" s="16"/>
      <c r="D248" s="16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8"/>
      <c r="T248" s="118"/>
      <c r="U248" s="118"/>
      <c r="V248" s="118"/>
      <c r="W248" s="118"/>
      <c r="X248" s="118"/>
      <c r="Y248" s="118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8"/>
      <c r="BF248" s="118"/>
      <c r="BG248" s="118"/>
      <c r="BH248" s="118"/>
      <c r="BI248" s="118"/>
      <c r="BJ248" s="118"/>
      <c r="BK248" s="118"/>
      <c r="BL248" s="111"/>
      <c r="BM248" s="111"/>
      <c r="BN248" s="111"/>
      <c r="BO248" s="111"/>
      <c r="BP248" s="111"/>
      <c r="BQ248" s="122"/>
      <c r="BR248" s="111"/>
      <c r="BS248" s="111"/>
    </row>
    <row r="249" spans="1:71" ht="15.75" customHeight="1">
      <c r="A249" s="74"/>
      <c r="B249" s="16"/>
      <c r="C249" s="16"/>
      <c r="D249" s="16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8"/>
      <c r="T249" s="118"/>
      <c r="U249" s="118"/>
      <c r="V249" s="118"/>
      <c r="W249" s="118"/>
      <c r="X249" s="118"/>
      <c r="Y249" s="118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8"/>
      <c r="BF249" s="118"/>
      <c r="BG249" s="118"/>
      <c r="BH249" s="118"/>
      <c r="BI249" s="118"/>
      <c r="BJ249" s="118"/>
      <c r="BK249" s="118"/>
      <c r="BL249" s="111"/>
      <c r="BM249" s="111"/>
      <c r="BN249" s="111"/>
      <c r="BO249" s="111"/>
      <c r="BP249" s="111"/>
      <c r="BQ249" s="122"/>
      <c r="BR249" s="111"/>
      <c r="BS249" s="111"/>
    </row>
    <row r="250" spans="1:71" ht="15.75" customHeight="1">
      <c r="A250" s="74"/>
      <c r="B250" s="16"/>
      <c r="C250" s="16"/>
      <c r="D250" s="16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8"/>
      <c r="T250" s="118"/>
      <c r="U250" s="118"/>
      <c r="V250" s="118"/>
      <c r="W250" s="118"/>
      <c r="X250" s="118"/>
      <c r="Y250" s="118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8"/>
      <c r="BF250" s="118"/>
      <c r="BG250" s="118"/>
      <c r="BH250" s="118"/>
      <c r="BI250" s="118"/>
      <c r="BJ250" s="118"/>
      <c r="BK250" s="118"/>
      <c r="BL250" s="111"/>
      <c r="BM250" s="111"/>
      <c r="BN250" s="111"/>
      <c r="BO250" s="111"/>
      <c r="BP250" s="111"/>
      <c r="BQ250" s="122"/>
      <c r="BR250" s="111"/>
      <c r="BS250" s="111"/>
    </row>
    <row r="251" spans="1:71" ht="15.75" customHeight="1">
      <c r="A251" s="74"/>
      <c r="B251" s="16"/>
      <c r="C251" s="16"/>
      <c r="D251" s="16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8"/>
      <c r="T251" s="118"/>
      <c r="U251" s="118"/>
      <c r="V251" s="118"/>
      <c r="W251" s="118"/>
      <c r="X251" s="118"/>
      <c r="Y251" s="118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8"/>
      <c r="BF251" s="118"/>
      <c r="BG251" s="118"/>
      <c r="BH251" s="118"/>
      <c r="BI251" s="118"/>
      <c r="BJ251" s="118"/>
      <c r="BK251" s="118"/>
      <c r="BL251" s="111"/>
      <c r="BM251" s="111"/>
      <c r="BN251" s="111"/>
      <c r="BO251" s="111"/>
      <c r="BP251" s="111"/>
      <c r="BQ251" s="122"/>
      <c r="BR251" s="111"/>
      <c r="BS251" s="111"/>
    </row>
    <row r="252" spans="1:71" ht="15.75" customHeight="1">
      <c r="A252" s="74"/>
      <c r="B252" s="16"/>
      <c r="C252" s="16"/>
      <c r="D252" s="16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8"/>
      <c r="T252" s="118"/>
      <c r="U252" s="118"/>
      <c r="V252" s="118"/>
      <c r="W252" s="118"/>
      <c r="X252" s="118"/>
      <c r="Y252" s="118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8"/>
      <c r="BF252" s="118"/>
      <c r="BG252" s="118"/>
      <c r="BH252" s="118"/>
      <c r="BI252" s="118"/>
      <c r="BJ252" s="118"/>
      <c r="BK252" s="118"/>
      <c r="BL252" s="111"/>
      <c r="BM252" s="111"/>
      <c r="BN252" s="111"/>
      <c r="BO252" s="111"/>
      <c r="BP252" s="111"/>
      <c r="BQ252" s="122"/>
      <c r="BR252" s="111"/>
      <c r="BS252" s="111"/>
    </row>
    <row r="253" spans="1:71" ht="15.75" customHeight="1">
      <c r="A253" s="74"/>
      <c r="B253" s="16"/>
      <c r="C253" s="16"/>
      <c r="D253" s="16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8"/>
      <c r="T253" s="118"/>
      <c r="U253" s="118"/>
      <c r="V253" s="118"/>
      <c r="W253" s="118"/>
      <c r="X253" s="118"/>
      <c r="Y253" s="118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8"/>
      <c r="BF253" s="118"/>
      <c r="BG253" s="118"/>
      <c r="BH253" s="118"/>
      <c r="BI253" s="118"/>
      <c r="BJ253" s="118"/>
      <c r="BK253" s="118"/>
      <c r="BL253" s="111"/>
      <c r="BM253" s="111"/>
      <c r="BN253" s="111"/>
      <c r="BO253" s="111"/>
      <c r="BP253" s="111"/>
      <c r="BQ253" s="122"/>
      <c r="BR253" s="111"/>
      <c r="BS253" s="111"/>
    </row>
    <row r="254" spans="1:71" ht="15.75" customHeight="1">
      <c r="A254" s="74"/>
      <c r="B254" s="16"/>
      <c r="C254" s="16"/>
      <c r="D254" s="16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8"/>
      <c r="T254" s="118"/>
      <c r="U254" s="118"/>
      <c r="V254" s="118"/>
      <c r="W254" s="118"/>
      <c r="X254" s="118"/>
      <c r="Y254" s="118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8"/>
      <c r="BF254" s="118"/>
      <c r="BG254" s="118"/>
      <c r="BH254" s="118"/>
      <c r="BI254" s="118"/>
      <c r="BJ254" s="118"/>
      <c r="BK254" s="118"/>
      <c r="BL254" s="111"/>
      <c r="BM254" s="111"/>
      <c r="BN254" s="111"/>
      <c r="BO254" s="111"/>
      <c r="BP254" s="111"/>
      <c r="BQ254" s="122"/>
      <c r="BR254" s="111"/>
      <c r="BS254" s="111"/>
    </row>
    <row r="255" spans="1:71" ht="15.75" customHeight="1">
      <c r="A255" s="74"/>
      <c r="B255" s="16"/>
      <c r="C255" s="16"/>
      <c r="D255" s="16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8"/>
      <c r="T255" s="118"/>
      <c r="U255" s="118"/>
      <c r="V255" s="118"/>
      <c r="W255" s="118"/>
      <c r="X255" s="118"/>
      <c r="Y255" s="118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8"/>
      <c r="BF255" s="118"/>
      <c r="BG255" s="118"/>
      <c r="BH255" s="118"/>
      <c r="BI255" s="118"/>
      <c r="BJ255" s="118"/>
      <c r="BK255" s="118"/>
      <c r="BL255" s="111"/>
      <c r="BM255" s="111"/>
      <c r="BN255" s="111"/>
      <c r="BO255" s="111"/>
      <c r="BP255" s="111"/>
      <c r="BQ255" s="122"/>
      <c r="BR255" s="111"/>
      <c r="BS255" s="111"/>
    </row>
    <row r="256" spans="1:71" ht="15.75" customHeight="1">
      <c r="A256" s="74"/>
      <c r="B256" s="16"/>
      <c r="C256" s="16"/>
      <c r="D256" s="16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8"/>
      <c r="T256" s="118"/>
      <c r="U256" s="118"/>
      <c r="V256" s="118"/>
      <c r="W256" s="118"/>
      <c r="X256" s="118"/>
      <c r="Y256" s="118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  <c r="AZ256" s="111"/>
      <c r="BA256" s="111"/>
      <c r="BB256" s="111"/>
      <c r="BC256" s="111"/>
      <c r="BD256" s="111"/>
      <c r="BE256" s="118"/>
      <c r="BF256" s="118"/>
      <c r="BG256" s="118"/>
      <c r="BH256" s="118"/>
      <c r="BI256" s="118"/>
      <c r="BJ256" s="118"/>
      <c r="BK256" s="118"/>
      <c r="BL256" s="111"/>
      <c r="BM256" s="111"/>
      <c r="BN256" s="111"/>
      <c r="BO256" s="111"/>
      <c r="BP256" s="111"/>
      <c r="BQ256" s="122"/>
      <c r="BR256" s="111"/>
      <c r="BS256" s="111"/>
    </row>
    <row r="257" spans="1:71" ht="15.75" customHeight="1">
      <c r="A257" s="74"/>
      <c r="B257" s="16"/>
      <c r="C257" s="16"/>
      <c r="D257" s="16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8"/>
      <c r="T257" s="118"/>
      <c r="U257" s="118"/>
      <c r="V257" s="118"/>
      <c r="W257" s="118"/>
      <c r="X257" s="118"/>
      <c r="Y257" s="118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8"/>
      <c r="BF257" s="118"/>
      <c r="BG257" s="118"/>
      <c r="BH257" s="118"/>
      <c r="BI257" s="118"/>
      <c r="BJ257" s="118"/>
      <c r="BK257" s="118"/>
      <c r="BL257" s="111"/>
      <c r="BM257" s="111"/>
      <c r="BN257" s="111"/>
      <c r="BO257" s="111"/>
      <c r="BP257" s="111"/>
      <c r="BQ257" s="122"/>
      <c r="BR257" s="111"/>
      <c r="BS257" s="111"/>
    </row>
    <row r="258" spans="1:71" ht="15.75" customHeight="1">
      <c r="A258" s="74"/>
      <c r="B258" s="16"/>
      <c r="C258" s="16"/>
      <c r="D258" s="16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8"/>
      <c r="T258" s="118"/>
      <c r="U258" s="118"/>
      <c r="V258" s="118"/>
      <c r="W258" s="118"/>
      <c r="X258" s="118"/>
      <c r="Y258" s="118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8"/>
      <c r="BF258" s="118"/>
      <c r="BG258" s="118"/>
      <c r="BH258" s="118"/>
      <c r="BI258" s="118"/>
      <c r="BJ258" s="118"/>
      <c r="BK258" s="118"/>
      <c r="BL258" s="111"/>
      <c r="BM258" s="111"/>
      <c r="BN258" s="111"/>
      <c r="BO258" s="111"/>
      <c r="BP258" s="111"/>
      <c r="BQ258" s="122"/>
      <c r="BR258" s="111"/>
      <c r="BS258" s="111"/>
    </row>
    <row r="259" spans="1:71" ht="15.75" customHeight="1">
      <c r="A259" s="74"/>
      <c r="B259" s="16"/>
      <c r="C259" s="16"/>
      <c r="D259" s="16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8"/>
      <c r="T259" s="118"/>
      <c r="U259" s="118"/>
      <c r="V259" s="118"/>
      <c r="W259" s="118"/>
      <c r="X259" s="118"/>
      <c r="Y259" s="118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8"/>
      <c r="BF259" s="118"/>
      <c r="BG259" s="118"/>
      <c r="BH259" s="118"/>
      <c r="BI259" s="118"/>
      <c r="BJ259" s="118"/>
      <c r="BK259" s="118"/>
      <c r="BL259" s="111"/>
      <c r="BM259" s="111"/>
      <c r="BN259" s="111"/>
      <c r="BO259" s="111"/>
      <c r="BP259" s="111"/>
      <c r="BQ259" s="122"/>
      <c r="BR259" s="111"/>
      <c r="BS259" s="111"/>
    </row>
    <row r="260" spans="1:71" ht="15.75" customHeight="1">
      <c r="A260" s="74"/>
      <c r="B260" s="16"/>
      <c r="C260" s="16"/>
      <c r="D260" s="16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8"/>
      <c r="T260" s="118"/>
      <c r="U260" s="118"/>
      <c r="V260" s="118"/>
      <c r="W260" s="118"/>
      <c r="X260" s="118"/>
      <c r="Y260" s="118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8"/>
      <c r="BF260" s="118"/>
      <c r="BG260" s="118"/>
      <c r="BH260" s="118"/>
      <c r="BI260" s="118"/>
      <c r="BJ260" s="118"/>
      <c r="BK260" s="118"/>
      <c r="BL260" s="111"/>
      <c r="BM260" s="111"/>
      <c r="BN260" s="111"/>
      <c r="BO260" s="111"/>
      <c r="BP260" s="111"/>
      <c r="BQ260" s="122"/>
      <c r="BR260" s="111"/>
      <c r="BS260" s="111"/>
    </row>
    <row r="261" spans="1:71" ht="15.75" customHeight="1">
      <c r="A261" s="74"/>
      <c r="B261" s="16"/>
      <c r="C261" s="16"/>
      <c r="D261" s="16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8"/>
      <c r="T261" s="118"/>
      <c r="U261" s="118"/>
      <c r="V261" s="118"/>
      <c r="W261" s="118"/>
      <c r="X261" s="118"/>
      <c r="Y261" s="118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8"/>
      <c r="BF261" s="118"/>
      <c r="BG261" s="118"/>
      <c r="BH261" s="118"/>
      <c r="BI261" s="118"/>
      <c r="BJ261" s="118"/>
      <c r="BK261" s="118"/>
      <c r="BL261" s="111"/>
      <c r="BM261" s="111"/>
      <c r="BN261" s="111"/>
      <c r="BO261" s="111"/>
      <c r="BP261" s="111"/>
      <c r="BQ261" s="122"/>
      <c r="BR261" s="111"/>
      <c r="BS261" s="111"/>
    </row>
    <row r="262" spans="1:71" ht="15.75" customHeight="1">
      <c r="A262" s="74"/>
      <c r="B262" s="16"/>
      <c r="C262" s="16"/>
      <c r="D262" s="16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8"/>
      <c r="T262" s="118"/>
      <c r="U262" s="118"/>
      <c r="V262" s="118"/>
      <c r="W262" s="118"/>
      <c r="X262" s="118"/>
      <c r="Y262" s="118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8"/>
      <c r="BF262" s="118"/>
      <c r="BG262" s="118"/>
      <c r="BH262" s="118"/>
      <c r="BI262" s="118"/>
      <c r="BJ262" s="118"/>
      <c r="BK262" s="118"/>
      <c r="BL262" s="111"/>
      <c r="BM262" s="111"/>
      <c r="BN262" s="111"/>
      <c r="BO262" s="111"/>
      <c r="BP262" s="111"/>
      <c r="BQ262" s="122"/>
      <c r="BR262" s="111"/>
      <c r="BS262" s="111"/>
    </row>
    <row r="263" spans="1:71" ht="15.75" customHeight="1">
      <c r="A263" s="74"/>
      <c r="B263" s="16"/>
      <c r="C263" s="16"/>
      <c r="D263" s="16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8"/>
      <c r="T263" s="118"/>
      <c r="U263" s="118"/>
      <c r="V263" s="118"/>
      <c r="W263" s="118"/>
      <c r="X263" s="118"/>
      <c r="Y263" s="118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  <c r="AZ263" s="111"/>
      <c r="BA263" s="111"/>
      <c r="BB263" s="111"/>
      <c r="BC263" s="111"/>
      <c r="BD263" s="111"/>
      <c r="BE263" s="118"/>
      <c r="BF263" s="118"/>
      <c r="BG263" s="118"/>
      <c r="BH263" s="118"/>
      <c r="BI263" s="118"/>
      <c r="BJ263" s="118"/>
      <c r="BK263" s="118"/>
      <c r="BL263" s="111"/>
      <c r="BM263" s="111"/>
      <c r="BN263" s="111"/>
      <c r="BO263" s="111"/>
      <c r="BP263" s="111"/>
      <c r="BQ263" s="122"/>
      <c r="BR263" s="111"/>
      <c r="BS263" s="111"/>
    </row>
    <row r="264" spans="1:71" ht="15.75" customHeight="1">
      <c r="A264" s="74"/>
      <c r="B264" s="16"/>
      <c r="C264" s="16"/>
      <c r="D264" s="16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8"/>
      <c r="T264" s="118"/>
      <c r="U264" s="118"/>
      <c r="V264" s="118"/>
      <c r="W264" s="118"/>
      <c r="X264" s="118"/>
      <c r="Y264" s="118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  <c r="AZ264" s="111"/>
      <c r="BA264" s="111"/>
      <c r="BB264" s="111"/>
      <c r="BC264" s="111"/>
      <c r="BD264" s="111"/>
      <c r="BE264" s="118"/>
      <c r="BF264" s="118"/>
      <c r="BG264" s="118"/>
      <c r="BH264" s="118"/>
      <c r="BI264" s="118"/>
      <c r="BJ264" s="118"/>
      <c r="BK264" s="118"/>
      <c r="BL264" s="111"/>
      <c r="BM264" s="111"/>
      <c r="BN264" s="111"/>
      <c r="BO264" s="111"/>
      <c r="BP264" s="111"/>
      <c r="BQ264" s="122"/>
      <c r="BR264" s="111"/>
      <c r="BS264" s="111"/>
    </row>
    <row r="265" spans="1:71" ht="15.75" customHeight="1">
      <c r="A265" s="74"/>
      <c r="B265" s="16"/>
      <c r="C265" s="16"/>
      <c r="D265" s="16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8"/>
      <c r="T265" s="118"/>
      <c r="U265" s="118"/>
      <c r="V265" s="118"/>
      <c r="W265" s="118"/>
      <c r="X265" s="118"/>
      <c r="Y265" s="118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8"/>
      <c r="BF265" s="118"/>
      <c r="BG265" s="118"/>
      <c r="BH265" s="118"/>
      <c r="BI265" s="118"/>
      <c r="BJ265" s="118"/>
      <c r="BK265" s="118"/>
      <c r="BL265" s="111"/>
      <c r="BM265" s="111"/>
      <c r="BN265" s="111"/>
      <c r="BO265" s="111"/>
      <c r="BP265" s="111"/>
      <c r="BQ265" s="122"/>
      <c r="BR265" s="111"/>
      <c r="BS265" s="111"/>
    </row>
    <row r="266" spans="1:71" ht="15.75" customHeight="1">
      <c r="A266" s="74"/>
      <c r="B266" s="16"/>
      <c r="C266" s="16"/>
      <c r="D266" s="16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8"/>
      <c r="T266" s="118"/>
      <c r="U266" s="118"/>
      <c r="V266" s="118"/>
      <c r="W266" s="118"/>
      <c r="X266" s="118"/>
      <c r="Y266" s="118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8"/>
      <c r="BF266" s="118"/>
      <c r="BG266" s="118"/>
      <c r="BH266" s="118"/>
      <c r="BI266" s="118"/>
      <c r="BJ266" s="118"/>
      <c r="BK266" s="118"/>
      <c r="BL266" s="111"/>
      <c r="BM266" s="111"/>
      <c r="BN266" s="111"/>
      <c r="BO266" s="111"/>
      <c r="BP266" s="111"/>
      <c r="BQ266" s="122"/>
      <c r="BR266" s="111"/>
      <c r="BS266" s="111"/>
    </row>
    <row r="267" spans="1:71" ht="15.75" customHeight="1">
      <c r="A267" s="74"/>
      <c r="B267" s="16"/>
      <c r="C267" s="16"/>
      <c r="D267" s="16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8"/>
      <c r="T267" s="118"/>
      <c r="U267" s="118"/>
      <c r="V267" s="118"/>
      <c r="W267" s="118"/>
      <c r="X267" s="118"/>
      <c r="Y267" s="118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8"/>
      <c r="BF267" s="118"/>
      <c r="BG267" s="118"/>
      <c r="BH267" s="118"/>
      <c r="BI267" s="118"/>
      <c r="BJ267" s="118"/>
      <c r="BK267" s="118"/>
      <c r="BL267" s="111"/>
      <c r="BM267" s="111"/>
      <c r="BN267" s="111"/>
      <c r="BO267" s="111"/>
      <c r="BP267" s="111"/>
      <c r="BQ267" s="122"/>
      <c r="BR267" s="111"/>
      <c r="BS267" s="111"/>
    </row>
    <row r="268" spans="1:71" ht="15.75" customHeight="1">
      <c r="A268" s="74"/>
      <c r="B268" s="16"/>
      <c r="C268" s="16"/>
      <c r="D268" s="16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8"/>
      <c r="T268" s="118"/>
      <c r="U268" s="118"/>
      <c r="V268" s="118"/>
      <c r="W268" s="118"/>
      <c r="X268" s="118"/>
      <c r="Y268" s="118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8"/>
      <c r="BF268" s="118"/>
      <c r="BG268" s="118"/>
      <c r="BH268" s="118"/>
      <c r="BI268" s="118"/>
      <c r="BJ268" s="118"/>
      <c r="BK268" s="118"/>
      <c r="BL268" s="111"/>
      <c r="BM268" s="111"/>
      <c r="BN268" s="111"/>
      <c r="BO268" s="111"/>
      <c r="BP268" s="111"/>
      <c r="BQ268" s="122"/>
      <c r="BR268" s="111"/>
      <c r="BS268" s="111"/>
    </row>
    <row r="269" spans="1:71" ht="15.75" customHeight="1">
      <c r="A269" s="74"/>
      <c r="B269" s="16"/>
      <c r="C269" s="16"/>
      <c r="D269" s="16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8"/>
      <c r="T269" s="118"/>
      <c r="U269" s="118"/>
      <c r="V269" s="118"/>
      <c r="W269" s="118"/>
      <c r="X269" s="118"/>
      <c r="Y269" s="118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8"/>
      <c r="BF269" s="118"/>
      <c r="BG269" s="118"/>
      <c r="BH269" s="118"/>
      <c r="BI269" s="118"/>
      <c r="BJ269" s="118"/>
      <c r="BK269" s="118"/>
      <c r="BL269" s="111"/>
      <c r="BM269" s="111"/>
      <c r="BN269" s="111"/>
      <c r="BO269" s="111"/>
      <c r="BP269" s="111"/>
      <c r="BQ269" s="122"/>
      <c r="BR269" s="111"/>
      <c r="BS269" s="111"/>
    </row>
    <row r="270" spans="1:71" ht="15.75" customHeight="1">
      <c r="A270" s="74"/>
      <c r="B270" s="16"/>
      <c r="C270" s="16"/>
      <c r="D270" s="16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8"/>
      <c r="T270" s="118"/>
      <c r="U270" s="118"/>
      <c r="V270" s="118"/>
      <c r="W270" s="118"/>
      <c r="X270" s="118"/>
      <c r="Y270" s="118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8"/>
      <c r="BF270" s="118"/>
      <c r="BG270" s="118"/>
      <c r="BH270" s="118"/>
      <c r="BI270" s="118"/>
      <c r="BJ270" s="118"/>
      <c r="BK270" s="118"/>
      <c r="BL270" s="111"/>
      <c r="BM270" s="111"/>
      <c r="BN270" s="111"/>
      <c r="BO270" s="111"/>
      <c r="BP270" s="111"/>
      <c r="BQ270" s="122"/>
      <c r="BR270" s="111"/>
      <c r="BS270" s="111"/>
    </row>
    <row r="271" spans="1:71" ht="15.75" customHeight="1">
      <c r="A271" s="74"/>
      <c r="B271" s="16"/>
      <c r="C271" s="16"/>
      <c r="D271" s="16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8"/>
      <c r="T271" s="118"/>
      <c r="U271" s="118"/>
      <c r="V271" s="118"/>
      <c r="W271" s="118"/>
      <c r="X271" s="118"/>
      <c r="Y271" s="118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8"/>
      <c r="BF271" s="118"/>
      <c r="BG271" s="118"/>
      <c r="BH271" s="118"/>
      <c r="BI271" s="118"/>
      <c r="BJ271" s="118"/>
      <c r="BK271" s="118"/>
      <c r="BL271" s="111"/>
      <c r="BM271" s="111"/>
      <c r="BN271" s="111"/>
      <c r="BO271" s="111"/>
      <c r="BP271" s="111"/>
      <c r="BQ271" s="122"/>
      <c r="BR271" s="111"/>
      <c r="BS271" s="111"/>
    </row>
    <row r="272" spans="1:71" ht="15.75" customHeight="1">
      <c r="A272" s="74"/>
      <c r="B272" s="16"/>
      <c r="C272" s="16"/>
      <c r="D272" s="16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8"/>
      <c r="T272" s="118"/>
      <c r="U272" s="118"/>
      <c r="V272" s="118"/>
      <c r="W272" s="118"/>
      <c r="X272" s="118"/>
      <c r="Y272" s="118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1"/>
      <c r="AZ272" s="111"/>
      <c r="BA272" s="111"/>
      <c r="BB272" s="111"/>
      <c r="BC272" s="111"/>
      <c r="BD272" s="111"/>
      <c r="BE272" s="118"/>
      <c r="BF272" s="118"/>
      <c r="BG272" s="118"/>
      <c r="BH272" s="118"/>
      <c r="BI272" s="118"/>
      <c r="BJ272" s="118"/>
      <c r="BK272" s="118"/>
      <c r="BL272" s="111"/>
      <c r="BM272" s="111"/>
      <c r="BN272" s="111"/>
      <c r="BO272" s="111"/>
      <c r="BP272" s="111"/>
      <c r="BQ272" s="122"/>
      <c r="BR272" s="111"/>
      <c r="BS272" s="111"/>
    </row>
    <row r="273" spans="1:71" ht="15.75" customHeight="1">
      <c r="A273" s="74"/>
      <c r="B273" s="16"/>
      <c r="C273" s="16"/>
      <c r="D273" s="16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8"/>
      <c r="T273" s="118"/>
      <c r="U273" s="118"/>
      <c r="V273" s="118"/>
      <c r="W273" s="118"/>
      <c r="X273" s="118"/>
      <c r="Y273" s="118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1"/>
      <c r="BD273" s="111"/>
      <c r="BE273" s="118"/>
      <c r="BF273" s="118"/>
      <c r="BG273" s="118"/>
      <c r="BH273" s="118"/>
      <c r="BI273" s="118"/>
      <c r="BJ273" s="118"/>
      <c r="BK273" s="118"/>
      <c r="BL273" s="111"/>
      <c r="BM273" s="111"/>
      <c r="BN273" s="111"/>
      <c r="BO273" s="111"/>
      <c r="BP273" s="111"/>
      <c r="BQ273" s="122"/>
      <c r="BR273" s="111"/>
      <c r="BS273" s="111"/>
    </row>
    <row r="274" spans="1:71" ht="15.75" customHeight="1">
      <c r="A274" s="74"/>
      <c r="B274" s="16"/>
      <c r="C274" s="16"/>
      <c r="D274" s="16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8"/>
      <c r="T274" s="118"/>
      <c r="U274" s="118"/>
      <c r="V274" s="118"/>
      <c r="W274" s="118"/>
      <c r="X274" s="118"/>
      <c r="Y274" s="118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8"/>
      <c r="BF274" s="118"/>
      <c r="BG274" s="118"/>
      <c r="BH274" s="118"/>
      <c r="BI274" s="118"/>
      <c r="BJ274" s="118"/>
      <c r="BK274" s="118"/>
      <c r="BL274" s="111"/>
      <c r="BM274" s="111"/>
      <c r="BN274" s="111"/>
      <c r="BO274" s="111"/>
      <c r="BP274" s="111"/>
      <c r="BQ274" s="122"/>
      <c r="BR274" s="111"/>
      <c r="BS274" s="111"/>
    </row>
    <row r="275" spans="1:71" ht="15.75" customHeight="1">
      <c r="A275" s="74"/>
      <c r="B275" s="16"/>
      <c r="C275" s="16"/>
      <c r="D275" s="16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8"/>
      <c r="T275" s="118"/>
      <c r="U275" s="118"/>
      <c r="V275" s="118"/>
      <c r="W275" s="118"/>
      <c r="X275" s="118"/>
      <c r="Y275" s="118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8"/>
      <c r="BF275" s="118"/>
      <c r="BG275" s="118"/>
      <c r="BH275" s="118"/>
      <c r="BI275" s="118"/>
      <c r="BJ275" s="118"/>
      <c r="BK275" s="118"/>
      <c r="BL275" s="111"/>
      <c r="BM275" s="111"/>
      <c r="BN275" s="111"/>
      <c r="BO275" s="111"/>
      <c r="BP275" s="111"/>
      <c r="BQ275" s="122"/>
      <c r="BR275" s="111"/>
      <c r="BS275" s="111"/>
    </row>
    <row r="276" spans="1:71" ht="15.75" customHeight="1">
      <c r="A276" s="74"/>
      <c r="B276" s="16"/>
      <c r="C276" s="16"/>
      <c r="D276" s="16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8"/>
      <c r="T276" s="118"/>
      <c r="U276" s="118"/>
      <c r="V276" s="118"/>
      <c r="W276" s="118"/>
      <c r="X276" s="118"/>
      <c r="Y276" s="118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8"/>
      <c r="BF276" s="118"/>
      <c r="BG276" s="118"/>
      <c r="BH276" s="118"/>
      <c r="BI276" s="118"/>
      <c r="BJ276" s="118"/>
      <c r="BK276" s="118"/>
      <c r="BL276" s="111"/>
      <c r="BM276" s="111"/>
      <c r="BN276" s="111"/>
      <c r="BO276" s="111"/>
      <c r="BP276" s="111"/>
      <c r="BQ276" s="122"/>
      <c r="BR276" s="111"/>
      <c r="BS276" s="111"/>
    </row>
    <row r="277" spans="1:71" ht="15.75" customHeight="1">
      <c r="A277" s="74"/>
      <c r="B277" s="16"/>
      <c r="C277" s="16"/>
      <c r="D277" s="16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8"/>
      <c r="T277" s="118"/>
      <c r="U277" s="118"/>
      <c r="V277" s="118"/>
      <c r="W277" s="118"/>
      <c r="X277" s="118"/>
      <c r="Y277" s="118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1"/>
      <c r="AZ277" s="111"/>
      <c r="BA277" s="111"/>
      <c r="BB277" s="111"/>
      <c r="BC277" s="111"/>
      <c r="BD277" s="111"/>
      <c r="BE277" s="118"/>
      <c r="BF277" s="118"/>
      <c r="BG277" s="118"/>
      <c r="BH277" s="118"/>
      <c r="BI277" s="118"/>
      <c r="BJ277" s="118"/>
      <c r="BK277" s="118"/>
      <c r="BL277" s="111"/>
      <c r="BM277" s="111"/>
      <c r="BN277" s="111"/>
      <c r="BO277" s="111"/>
      <c r="BP277" s="111"/>
      <c r="BQ277" s="122"/>
      <c r="BR277" s="111"/>
      <c r="BS277" s="111"/>
    </row>
    <row r="278" spans="1:71" ht="15.75" customHeight="1">
      <c r="A278" s="74"/>
      <c r="B278" s="16"/>
      <c r="C278" s="16"/>
      <c r="D278" s="16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8"/>
      <c r="T278" s="118"/>
      <c r="U278" s="118"/>
      <c r="V278" s="118"/>
      <c r="W278" s="118"/>
      <c r="X278" s="118"/>
      <c r="Y278" s="118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1"/>
      <c r="BD278" s="111"/>
      <c r="BE278" s="118"/>
      <c r="BF278" s="118"/>
      <c r="BG278" s="118"/>
      <c r="BH278" s="118"/>
      <c r="BI278" s="118"/>
      <c r="BJ278" s="118"/>
      <c r="BK278" s="118"/>
      <c r="BL278" s="111"/>
      <c r="BM278" s="111"/>
      <c r="BN278" s="111"/>
      <c r="BO278" s="111"/>
      <c r="BP278" s="111"/>
      <c r="BQ278" s="122"/>
      <c r="BR278" s="111"/>
      <c r="BS278" s="111"/>
    </row>
    <row r="279" spans="1:71" ht="15.75" customHeight="1">
      <c r="A279" s="74"/>
      <c r="B279" s="16"/>
      <c r="C279" s="16"/>
      <c r="D279" s="16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8"/>
      <c r="T279" s="118"/>
      <c r="U279" s="118"/>
      <c r="V279" s="118"/>
      <c r="W279" s="118"/>
      <c r="X279" s="118"/>
      <c r="Y279" s="118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1"/>
      <c r="BD279" s="111"/>
      <c r="BE279" s="118"/>
      <c r="BF279" s="118"/>
      <c r="BG279" s="118"/>
      <c r="BH279" s="118"/>
      <c r="BI279" s="118"/>
      <c r="BJ279" s="118"/>
      <c r="BK279" s="118"/>
      <c r="BL279" s="111"/>
      <c r="BM279" s="111"/>
      <c r="BN279" s="111"/>
      <c r="BO279" s="111"/>
      <c r="BP279" s="111"/>
      <c r="BQ279" s="122"/>
      <c r="BR279" s="111"/>
      <c r="BS279" s="111"/>
    </row>
    <row r="280" spans="1:71" ht="15.75" customHeight="1">
      <c r="A280" s="74"/>
      <c r="B280" s="16"/>
      <c r="C280" s="16"/>
      <c r="D280" s="16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8"/>
      <c r="T280" s="118"/>
      <c r="U280" s="118"/>
      <c r="V280" s="118"/>
      <c r="W280" s="118"/>
      <c r="X280" s="118"/>
      <c r="Y280" s="118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1"/>
      <c r="BD280" s="111"/>
      <c r="BE280" s="118"/>
      <c r="BF280" s="118"/>
      <c r="BG280" s="118"/>
      <c r="BH280" s="118"/>
      <c r="BI280" s="118"/>
      <c r="BJ280" s="118"/>
      <c r="BK280" s="118"/>
      <c r="BL280" s="111"/>
      <c r="BM280" s="111"/>
      <c r="BN280" s="111"/>
      <c r="BO280" s="111"/>
      <c r="BP280" s="111"/>
      <c r="BQ280" s="122"/>
      <c r="BR280" s="111"/>
      <c r="BS280" s="111"/>
    </row>
    <row r="281" spans="1:71" ht="15.75" customHeight="1">
      <c r="A281" s="74"/>
      <c r="B281" s="16"/>
      <c r="C281" s="16"/>
      <c r="D281" s="16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8"/>
      <c r="T281" s="118"/>
      <c r="U281" s="118"/>
      <c r="V281" s="118"/>
      <c r="W281" s="118"/>
      <c r="X281" s="118"/>
      <c r="Y281" s="118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8"/>
      <c r="BF281" s="118"/>
      <c r="BG281" s="118"/>
      <c r="BH281" s="118"/>
      <c r="BI281" s="118"/>
      <c r="BJ281" s="118"/>
      <c r="BK281" s="118"/>
      <c r="BL281" s="111"/>
      <c r="BM281" s="111"/>
      <c r="BN281" s="111"/>
      <c r="BO281" s="111"/>
      <c r="BP281" s="111"/>
      <c r="BQ281" s="122"/>
      <c r="BR281" s="111"/>
      <c r="BS281" s="111"/>
    </row>
    <row r="282" spans="1:71" ht="15.75" customHeight="1">
      <c r="A282" s="74"/>
      <c r="B282" s="16"/>
      <c r="C282" s="16"/>
      <c r="D282" s="16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8"/>
      <c r="T282" s="118"/>
      <c r="U282" s="118"/>
      <c r="V282" s="118"/>
      <c r="W282" s="118"/>
      <c r="X282" s="118"/>
      <c r="Y282" s="118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8"/>
      <c r="BF282" s="118"/>
      <c r="BG282" s="118"/>
      <c r="BH282" s="118"/>
      <c r="BI282" s="118"/>
      <c r="BJ282" s="118"/>
      <c r="BK282" s="118"/>
      <c r="BL282" s="111"/>
      <c r="BM282" s="111"/>
      <c r="BN282" s="111"/>
      <c r="BO282" s="111"/>
      <c r="BP282" s="111"/>
      <c r="BQ282" s="122"/>
      <c r="BR282" s="111"/>
      <c r="BS282" s="111"/>
    </row>
    <row r="283" spans="1:71" ht="15.75" customHeight="1">
      <c r="A283" s="74"/>
      <c r="B283" s="16"/>
      <c r="C283" s="16"/>
      <c r="D283" s="16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8"/>
      <c r="T283" s="118"/>
      <c r="U283" s="118"/>
      <c r="V283" s="118"/>
      <c r="W283" s="118"/>
      <c r="X283" s="118"/>
      <c r="Y283" s="118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8"/>
      <c r="BF283" s="118"/>
      <c r="BG283" s="118"/>
      <c r="BH283" s="118"/>
      <c r="BI283" s="118"/>
      <c r="BJ283" s="118"/>
      <c r="BK283" s="118"/>
      <c r="BL283" s="111"/>
      <c r="BM283" s="111"/>
      <c r="BN283" s="111"/>
      <c r="BO283" s="111"/>
      <c r="BP283" s="111"/>
      <c r="BQ283" s="122"/>
      <c r="BR283" s="111"/>
      <c r="BS283" s="111"/>
    </row>
    <row r="284" spans="1:71" ht="15.75" customHeight="1">
      <c r="A284" s="74"/>
      <c r="B284" s="16"/>
      <c r="C284" s="16"/>
      <c r="D284" s="16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8"/>
      <c r="T284" s="118"/>
      <c r="U284" s="118"/>
      <c r="V284" s="118"/>
      <c r="W284" s="118"/>
      <c r="X284" s="118"/>
      <c r="Y284" s="118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8"/>
      <c r="BF284" s="118"/>
      <c r="BG284" s="118"/>
      <c r="BH284" s="118"/>
      <c r="BI284" s="118"/>
      <c r="BJ284" s="118"/>
      <c r="BK284" s="118"/>
      <c r="BL284" s="111"/>
      <c r="BM284" s="111"/>
      <c r="BN284" s="111"/>
      <c r="BO284" s="111"/>
      <c r="BP284" s="111"/>
      <c r="BQ284" s="122"/>
      <c r="BR284" s="111"/>
      <c r="BS284" s="111"/>
    </row>
    <row r="285" spans="1:71" ht="15.75" customHeight="1">
      <c r="A285" s="74"/>
      <c r="B285" s="16"/>
      <c r="C285" s="16"/>
      <c r="D285" s="16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8"/>
      <c r="T285" s="118"/>
      <c r="U285" s="118"/>
      <c r="V285" s="118"/>
      <c r="W285" s="118"/>
      <c r="X285" s="118"/>
      <c r="Y285" s="118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1"/>
      <c r="BD285" s="111"/>
      <c r="BE285" s="118"/>
      <c r="BF285" s="118"/>
      <c r="BG285" s="118"/>
      <c r="BH285" s="118"/>
      <c r="BI285" s="118"/>
      <c r="BJ285" s="118"/>
      <c r="BK285" s="118"/>
      <c r="BL285" s="111"/>
      <c r="BM285" s="111"/>
      <c r="BN285" s="111"/>
      <c r="BO285" s="111"/>
      <c r="BP285" s="111"/>
      <c r="BQ285" s="122"/>
      <c r="BR285" s="111"/>
      <c r="BS285" s="111"/>
    </row>
    <row r="286" spans="1:71" ht="15.75" customHeight="1">
      <c r="A286" s="74"/>
      <c r="B286" s="16"/>
      <c r="C286" s="16"/>
      <c r="D286" s="16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8"/>
      <c r="T286" s="118"/>
      <c r="U286" s="118"/>
      <c r="V286" s="118"/>
      <c r="W286" s="118"/>
      <c r="X286" s="118"/>
      <c r="Y286" s="118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1"/>
      <c r="BD286" s="111"/>
      <c r="BE286" s="118"/>
      <c r="BF286" s="118"/>
      <c r="BG286" s="118"/>
      <c r="BH286" s="118"/>
      <c r="BI286" s="118"/>
      <c r="BJ286" s="118"/>
      <c r="BK286" s="118"/>
      <c r="BL286" s="111"/>
      <c r="BM286" s="111"/>
      <c r="BN286" s="111"/>
      <c r="BO286" s="111"/>
      <c r="BP286" s="111"/>
      <c r="BQ286" s="122"/>
      <c r="BR286" s="111"/>
      <c r="BS286" s="111"/>
    </row>
    <row r="287" spans="1:71" ht="15.75" customHeight="1">
      <c r="A287" s="74"/>
      <c r="B287" s="16"/>
      <c r="C287" s="16"/>
      <c r="D287" s="16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8"/>
      <c r="T287" s="118"/>
      <c r="U287" s="118"/>
      <c r="V287" s="118"/>
      <c r="W287" s="118"/>
      <c r="X287" s="118"/>
      <c r="Y287" s="118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  <c r="AZ287" s="111"/>
      <c r="BA287" s="111"/>
      <c r="BB287" s="111"/>
      <c r="BC287" s="111"/>
      <c r="BD287" s="111"/>
      <c r="BE287" s="118"/>
      <c r="BF287" s="118"/>
      <c r="BG287" s="118"/>
      <c r="BH287" s="118"/>
      <c r="BI287" s="118"/>
      <c r="BJ287" s="118"/>
      <c r="BK287" s="118"/>
      <c r="BL287" s="111"/>
      <c r="BM287" s="111"/>
      <c r="BN287" s="111"/>
      <c r="BO287" s="111"/>
      <c r="BP287" s="111"/>
      <c r="BQ287" s="122"/>
      <c r="BR287" s="111"/>
      <c r="BS287" s="111"/>
    </row>
    <row r="288" spans="1:71" ht="15.75" customHeight="1">
      <c r="A288" s="74"/>
      <c r="B288" s="16"/>
      <c r="C288" s="16"/>
      <c r="D288" s="16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8"/>
      <c r="T288" s="118"/>
      <c r="U288" s="118"/>
      <c r="V288" s="118"/>
      <c r="W288" s="118"/>
      <c r="X288" s="118"/>
      <c r="Y288" s="118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  <c r="AZ288" s="111"/>
      <c r="BA288" s="111"/>
      <c r="BB288" s="111"/>
      <c r="BC288" s="111"/>
      <c r="BD288" s="111"/>
      <c r="BE288" s="118"/>
      <c r="BF288" s="118"/>
      <c r="BG288" s="118"/>
      <c r="BH288" s="118"/>
      <c r="BI288" s="118"/>
      <c r="BJ288" s="118"/>
      <c r="BK288" s="118"/>
      <c r="BL288" s="111"/>
      <c r="BM288" s="111"/>
      <c r="BN288" s="111"/>
      <c r="BO288" s="111"/>
      <c r="BP288" s="111"/>
      <c r="BQ288" s="122"/>
      <c r="BR288" s="111"/>
      <c r="BS288" s="111"/>
    </row>
    <row r="289" spans="1:71" ht="15.75" customHeight="1">
      <c r="A289" s="74"/>
      <c r="B289" s="16"/>
      <c r="C289" s="16"/>
      <c r="D289" s="16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8"/>
      <c r="T289" s="118"/>
      <c r="U289" s="118"/>
      <c r="V289" s="118"/>
      <c r="W289" s="118"/>
      <c r="X289" s="118"/>
      <c r="Y289" s="118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  <c r="AZ289" s="111"/>
      <c r="BA289" s="111"/>
      <c r="BB289" s="111"/>
      <c r="BC289" s="111"/>
      <c r="BD289" s="111"/>
      <c r="BE289" s="118"/>
      <c r="BF289" s="118"/>
      <c r="BG289" s="118"/>
      <c r="BH289" s="118"/>
      <c r="BI289" s="118"/>
      <c r="BJ289" s="118"/>
      <c r="BK289" s="118"/>
      <c r="BL289" s="111"/>
      <c r="BM289" s="111"/>
      <c r="BN289" s="111"/>
      <c r="BO289" s="111"/>
      <c r="BP289" s="111"/>
      <c r="BQ289" s="122"/>
      <c r="BR289" s="111"/>
      <c r="BS289" s="111"/>
    </row>
    <row r="290" spans="1:71" ht="15.75" customHeight="1">
      <c r="A290" s="74"/>
      <c r="B290" s="16"/>
      <c r="C290" s="16"/>
      <c r="D290" s="16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8"/>
      <c r="T290" s="118"/>
      <c r="U290" s="118"/>
      <c r="V290" s="118"/>
      <c r="W290" s="118"/>
      <c r="X290" s="118"/>
      <c r="Y290" s="118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  <c r="AZ290" s="111"/>
      <c r="BA290" s="111"/>
      <c r="BB290" s="111"/>
      <c r="BC290" s="111"/>
      <c r="BD290" s="111"/>
      <c r="BE290" s="118"/>
      <c r="BF290" s="118"/>
      <c r="BG290" s="118"/>
      <c r="BH290" s="118"/>
      <c r="BI290" s="118"/>
      <c r="BJ290" s="118"/>
      <c r="BK290" s="118"/>
      <c r="BL290" s="111"/>
      <c r="BM290" s="111"/>
      <c r="BN290" s="111"/>
      <c r="BO290" s="111"/>
      <c r="BP290" s="111"/>
      <c r="BQ290" s="122"/>
      <c r="BR290" s="111"/>
      <c r="BS290" s="111"/>
    </row>
    <row r="291" spans="1:71" ht="15.75" customHeight="1">
      <c r="A291" s="74"/>
      <c r="B291" s="16"/>
      <c r="C291" s="16"/>
      <c r="D291" s="16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8"/>
      <c r="T291" s="118"/>
      <c r="U291" s="118"/>
      <c r="V291" s="118"/>
      <c r="W291" s="118"/>
      <c r="X291" s="118"/>
      <c r="Y291" s="118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1"/>
      <c r="AZ291" s="111"/>
      <c r="BA291" s="111"/>
      <c r="BB291" s="111"/>
      <c r="BC291" s="111"/>
      <c r="BD291" s="111"/>
      <c r="BE291" s="118"/>
      <c r="BF291" s="118"/>
      <c r="BG291" s="118"/>
      <c r="BH291" s="118"/>
      <c r="BI291" s="118"/>
      <c r="BJ291" s="118"/>
      <c r="BK291" s="118"/>
      <c r="BL291" s="111"/>
      <c r="BM291" s="111"/>
      <c r="BN291" s="111"/>
      <c r="BO291" s="111"/>
      <c r="BP291" s="111"/>
      <c r="BQ291" s="122"/>
      <c r="BR291" s="111"/>
      <c r="BS291" s="111"/>
    </row>
    <row r="292" spans="1:71" ht="15.75" customHeight="1">
      <c r="A292" s="74"/>
      <c r="B292" s="16"/>
      <c r="C292" s="16"/>
      <c r="D292" s="16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8"/>
      <c r="T292" s="118"/>
      <c r="U292" s="118"/>
      <c r="V292" s="118"/>
      <c r="W292" s="118"/>
      <c r="X292" s="118"/>
      <c r="Y292" s="118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1"/>
      <c r="BD292" s="111"/>
      <c r="BE292" s="118"/>
      <c r="BF292" s="118"/>
      <c r="BG292" s="118"/>
      <c r="BH292" s="118"/>
      <c r="BI292" s="118"/>
      <c r="BJ292" s="118"/>
      <c r="BK292" s="118"/>
      <c r="BL292" s="111"/>
      <c r="BM292" s="111"/>
      <c r="BN292" s="111"/>
      <c r="BO292" s="111"/>
      <c r="BP292" s="111"/>
      <c r="BQ292" s="122"/>
      <c r="BR292" s="111"/>
      <c r="BS292" s="111"/>
    </row>
    <row r="293" spans="1:71" ht="15.75" customHeight="1">
      <c r="A293" s="74"/>
      <c r="B293" s="16"/>
      <c r="C293" s="16"/>
      <c r="D293" s="16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8"/>
      <c r="T293" s="118"/>
      <c r="U293" s="118"/>
      <c r="V293" s="118"/>
      <c r="W293" s="118"/>
      <c r="X293" s="118"/>
      <c r="Y293" s="118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8"/>
      <c r="BF293" s="118"/>
      <c r="BG293" s="118"/>
      <c r="BH293" s="118"/>
      <c r="BI293" s="118"/>
      <c r="BJ293" s="118"/>
      <c r="BK293" s="118"/>
      <c r="BL293" s="111"/>
      <c r="BM293" s="111"/>
      <c r="BN293" s="111"/>
      <c r="BO293" s="111"/>
      <c r="BP293" s="111"/>
      <c r="BQ293" s="122"/>
      <c r="BR293" s="111"/>
      <c r="BS293" s="111"/>
    </row>
    <row r="294" spans="1:71" ht="15.75" customHeight="1">
      <c r="A294" s="74"/>
      <c r="B294" s="16"/>
      <c r="C294" s="16"/>
      <c r="D294" s="16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8"/>
      <c r="T294" s="118"/>
      <c r="U294" s="118"/>
      <c r="V294" s="118"/>
      <c r="W294" s="118"/>
      <c r="X294" s="118"/>
      <c r="Y294" s="118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8"/>
      <c r="BF294" s="118"/>
      <c r="BG294" s="118"/>
      <c r="BH294" s="118"/>
      <c r="BI294" s="118"/>
      <c r="BJ294" s="118"/>
      <c r="BK294" s="118"/>
      <c r="BL294" s="111"/>
      <c r="BM294" s="111"/>
      <c r="BN294" s="111"/>
      <c r="BO294" s="111"/>
      <c r="BP294" s="111"/>
      <c r="BQ294" s="122"/>
      <c r="BR294" s="111"/>
      <c r="BS294" s="111"/>
    </row>
    <row r="295" spans="1:71" ht="15.75" customHeight="1">
      <c r="A295" s="74"/>
      <c r="B295" s="16"/>
      <c r="C295" s="16"/>
      <c r="D295" s="16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8"/>
      <c r="T295" s="118"/>
      <c r="U295" s="118"/>
      <c r="V295" s="118"/>
      <c r="W295" s="118"/>
      <c r="X295" s="118"/>
      <c r="Y295" s="118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  <c r="AZ295" s="111"/>
      <c r="BA295" s="111"/>
      <c r="BB295" s="111"/>
      <c r="BC295" s="111"/>
      <c r="BD295" s="111"/>
      <c r="BE295" s="118"/>
      <c r="BF295" s="118"/>
      <c r="BG295" s="118"/>
      <c r="BH295" s="118"/>
      <c r="BI295" s="118"/>
      <c r="BJ295" s="118"/>
      <c r="BK295" s="118"/>
      <c r="BL295" s="111"/>
      <c r="BM295" s="111"/>
      <c r="BN295" s="111"/>
      <c r="BO295" s="111"/>
      <c r="BP295" s="111"/>
      <c r="BQ295" s="122"/>
      <c r="BR295" s="111"/>
      <c r="BS295" s="111"/>
    </row>
    <row r="296" spans="1:71" ht="15.75" customHeight="1">
      <c r="A296" s="74"/>
      <c r="B296" s="16"/>
      <c r="C296" s="16"/>
      <c r="D296" s="16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8"/>
      <c r="T296" s="118"/>
      <c r="U296" s="118"/>
      <c r="V296" s="118"/>
      <c r="W296" s="118"/>
      <c r="X296" s="118"/>
      <c r="Y296" s="118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1"/>
      <c r="BD296" s="111"/>
      <c r="BE296" s="118"/>
      <c r="BF296" s="118"/>
      <c r="BG296" s="118"/>
      <c r="BH296" s="118"/>
      <c r="BI296" s="118"/>
      <c r="BJ296" s="118"/>
      <c r="BK296" s="118"/>
      <c r="BL296" s="111"/>
      <c r="BM296" s="111"/>
      <c r="BN296" s="111"/>
      <c r="BO296" s="111"/>
      <c r="BP296" s="111"/>
      <c r="BQ296" s="122"/>
      <c r="BR296" s="111"/>
      <c r="BS296" s="111"/>
    </row>
    <row r="297" spans="1:71" ht="15.75" customHeight="1">
      <c r="A297" s="74"/>
      <c r="B297" s="16"/>
      <c r="C297" s="16"/>
      <c r="D297" s="16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8"/>
      <c r="T297" s="118"/>
      <c r="U297" s="118"/>
      <c r="V297" s="118"/>
      <c r="W297" s="118"/>
      <c r="X297" s="118"/>
      <c r="Y297" s="118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  <c r="AZ297" s="111"/>
      <c r="BA297" s="111"/>
      <c r="BB297" s="111"/>
      <c r="BC297" s="111"/>
      <c r="BD297" s="111"/>
      <c r="BE297" s="118"/>
      <c r="BF297" s="118"/>
      <c r="BG297" s="118"/>
      <c r="BH297" s="118"/>
      <c r="BI297" s="118"/>
      <c r="BJ297" s="118"/>
      <c r="BK297" s="118"/>
      <c r="BL297" s="111"/>
      <c r="BM297" s="111"/>
      <c r="BN297" s="111"/>
      <c r="BO297" s="111"/>
      <c r="BP297" s="111"/>
      <c r="BQ297" s="122"/>
      <c r="BR297" s="111"/>
      <c r="BS297" s="111"/>
    </row>
    <row r="298" spans="1:71" ht="15.75" customHeight="1">
      <c r="A298" s="74"/>
      <c r="B298" s="16"/>
      <c r="C298" s="16"/>
      <c r="D298" s="16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8"/>
      <c r="T298" s="118"/>
      <c r="U298" s="118"/>
      <c r="V298" s="118"/>
      <c r="W298" s="118"/>
      <c r="X298" s="118"/>
      <c r="Y298" s="118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8"/>
      <c r="BF298" s="118"/>
      <c r="BG298" s="118"/>
      <c r="BH298" s="118"/>
      <c r="BI298" s="118"/>
      <c r="BJ298" s="118"/>
      <c r="BK298" s="118"/>
      <c r="BL298" s="111"/>
      <c r="BM298" s="111"/>
      <c r="BN298" s="111"/>
      <c r="BO298" s="111"/>
      <c r="BP298" s="111"/>
      <c r="BQ298" s="122"/>
      <c r="BR298" s="111"/>
      <c r="BS298" s="111"/>
    </row>
    <row r="299" spans="1:71" ht="15.75" customHeight="1">
      <c r="A299" s="74"/>
      <c r="B299" s="16"/>
      <c r="C299" s="16"/>
      <c r="D299" s="16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8"/>
      <c r="T299" s="118"/>
      <c r="U299" s="118"/>
      <c r="V299" s="118"/>
      <c r="W299" s="118"/>
      <c r="X299" s="118"/>
      <c r="Y299" s="118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  <c r="AZ299" s="111"/>
      <c r="BA299" s="111"/>
      <c r="BB299" s="111"/>
      <c r="BC299" s="111"/>
      <c r="BD299" s="111"/>
      <c r="BE299" s="118"/>
      <c r="BF299" s="118"/>
      <c r="BG299" s="118"/>
      <c r="BH299" s="118"/>
      <c r="BI299" s="118"/>
      <c r="BJ299" s="118"/>
      <c r="BK299" s="118"/>
      <c r="BL299" s="111"/>
      <c r="BM299" s="111"/>
      <c r="BN299" s="111"/>
      <c r="BO299" s="111"/>
      <c r="BP299" s="111"/>
      <c r="BQ299" s="122"/>
      <c r="BR299" s="111"/>
      <c r="BS299" s="111"/>
    </row>
    <row r="300" spans="1:71" ht="15.75" customHeight="1">
      <c r="A300" s="74"/>
      <c r="B300" s="16"/>
      <c r="C300" s="16"/>
      <c r="D300" s="16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8"/>
      <c r="T300" s="118"/>
      <c r="U300" s="118"/>
      <c r="V300" s="118"/>
      <c r="W300" s="118"/>
      <c r="X300" s="118"/>
      <c r="Y300" s="118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  <c r="AZ300" s="111"/>
      <c r="BA300" s="111"/>
      <c r="BB300" s="111"/>
      <c r="BC300" s="111"/>
      <c r="BD300" s="111"/>
      <c r="BE300" s="118"/>
      <c r="BF300" s="118"/>
      <c r="BG300" s="118"/>
      <c r="BH300" s="118"/>
      <c r="BI300" s="118"/>
      <c r="BJ300" s="118"/>
      <c r="BK300" s="118"/>
      <c r="BL300" s="111"/>
      <c r="BM300" s="111"/>
      <c r="BN300" s="111"/>
      <c r="BO300" s="111"/>
      <c r="BP300" s="111"/>
      <c r="BQ300" s="122"/>
      <c r="BR300" s="111"/>
      <c r="BS300" s="111"/>
    </row>
    <row r="301" spans="1:71" ht="15.75" customHeight="1">
      <c r="A301" s="74"/>
      <c r="B301" s="16"/>
      <c r="C301" s="16"/>
      <c r="D301" s="16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8"/>
      <c r="T301" s="118"/>
      <c r="U301" s="118"/>
      <c r="V301" s="118"/>
      <c r="W301" s="118"/>
      <c r="X301" s="118"/>
      <c r="Y301" s="118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  <c r="AW301" s="111"/>
      <c r="AX301" s="111"/>
      <c r="AY301" s="111"/>
      <c r="AZ301" s="111"/>
      <c r="BA301" s="111"/>
      <c r="BB301" s="111"/>
      <c r="BC301" s="111"/>
      <c r="BD301" s="111"/>
      <c r="BE301" s="118"/>
      <c r="BF301" s="118"/>
      <c r="BG301" s="118"/>
      <c r="BH301" s="118"/>
      <c r="BI301" s="118"/>
      <c r="BJ301" s="118"/>
      <c r="BK301" s="118"/>
      <c r="BL301" s="111"/>
      <c r="BM301" s="111"/>
      <c r="BN301" s="111"/>
      <c r="BO301" s="111"/>
      <c r="BP301" s="111"/>
      <c r="BQ301" s="122"/>
      <c r="BR301" s="111"/>
      <c r="BS301" s="111"/>
    </row>
    <row r="302" spans="1:71" ht="15.75" customHeight="1">
      <c r="A302" s="74"/>
      <c r="B302" s="16"/>
      <c r="C302" s="16"/>
      <c r="D302" s="16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8"/>
      <c r="T302" s="118"/>
      <c r="U302" s="118"/>
      <c r="V302" s="118"/>
      <c r="W302" s="118"/>
      <c r="X302" s="118"/>
      <c r="Y302" s="118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1"/>
      <c r="AZ302" s="111"/>
      <c r="BA302" s="111"/>
      <c r="BB302" s="111"/>
      <c r="BC302" s="111"/>
      <c r="BD302" s="111"/>
      <c r="BE302" s="118"/>
      <c r="BF302" s="118"/>
      <c r="BG302" s="118"/>
      <c r="BH302" s="118"/>
      <c r="BI302" s="118"/>
      <c r="BJ302" s="118"/>
      <c r="BK302" s="118"/>
      <c r="BL302" s="111"/>
      <c r="BM302" s="111"/>
      <c r="BN302" s="111"/>
      <c r="BO302" s="111"/>
      <c r="BP302" s="111"/>
      <c r="BQ302" s="122"/>
      <c r="BR302" s="111"/>
      <c r="BS302" s="111"/>
    </row>
    <row r="303" spans="1:71" ht="15.75" customHeight="1">
      <c r="A303" s="74"/>
      <c r="B303" s="16"/>
      <c r="C303" s="16"/>
      <c r="D303" s="16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8"/>
      <c r="T303" s="118"/>
      <c r="U303" s="118"/>
      <c r="V303" s="118"/>
      <c r="W303" s="118"/>
      <c r="X303" s="118"/>
      <c r="Y303" s="118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111"/>
      <c r="AX303" s="111"/>
      <c r="AY303" s="111"/>
      <c r="AZ303" s="111"/>
      <c r="BA303" s="111"/>
      <c r="BB303" s="111"/>
      <c r="BC303" s="111"/>
      <c r="BD303" s="111"/>
      <c r="BE303" s="118"/>
      <c r="BF303" s="118"/>
      <c r="BG303" s="118"/>
      <c r="BH303" s="118"/>
      <c r="BI303" s="118"/>
      <c r="BJ303" s="118"/>
      <c r="BK303" s="118"/>
      <c r="BL303" s="111"/>
      <c r="BM303" s="111"/>
      <c r="BN303" s="111"/>
      <c r="BO303" s="111"/>
      <c r="BP303" s="111"/>
      <c r="BQ303" s="122"/>
      <c r="BR303" s="111"/>
      <c r="BS303" s="111"/>
    </row>
    <row r="304" spans="1:71" ht="15.75" customHeight="1">
      <c r="A304" s="74"/>
      <c r="B304" s="16"/>
      <c r="C304" s="16"/>
      <c r="D304" s="16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8"/>
      <c r="T304" s="118"/>
      <c r="U304" s="118"/>
      <c r="V304" s="118"/>
      <c r="W304" s="118"/>
      <c r="X304" s="118"/>
      <c r="Y304" s="118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1"/>
      <c r="AZ304" s="111"/>
      <c r="BA304" s="111"/>
      <c r="BB304" s="111"/>
      <c r="BC304" s="111"/>
      <c r="BD304" s="111"/>
      <c r="BE304" s="118"/>
      <c r="BF304" s="118"/>
      <c r="BG304" s="118"/>
      <c r="BH304" s="118"/>
      <c r="BI304" s="118"/>
      <c r="BJ304" s="118"/>
      <c r="BK304" s="118"/>
      <c r="BL304" s="111"/>
      <c r="BM304" s="111"/>
      <c r="BN304" s="111"/>
      <c r="BO304" s="111"/>
      <c r="BP304" s="111"/>
      <c r="BQ304" s="122"/>
      <c r="BR304" s="111"/>
      <c r="BS304" s="111"/>
    </row>
    <row r="305" spans="1:71" ht="15.75" customHeight="1">
      <c r="A305" s="74"/>
      <c r="B305" s="16"/>
      <c r="C305" s="16"/>
      <c r="D305" s="16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8"/>
      <c r="T305" s="118"/>
      <c r="U305" s="118"/>
      <c r="V305" s="118"/>
      <c r="W305" s="118"/>
      <c r="X305" s="118"/>
      <c r="Y305" s="118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8"/>
      <c r="BF305" s="118"/>
      <c r="BG305" s="118"/>
      <c r="BH305" s="118"/>
      <c r="BI305" s="118"/>
      <c r="BJ305" s="118"/>
      <c r="BK305" s="118"/>
      <c r="BL305" s="111"/>
      <c r="BM305" s="111"/>
      <c r="BN305" s="111"/>
      <c r="BO305" s="111"/>
      <c r="BP305" s="111"/>
      <c r="BQ305" s="122"/>
      <c r="BR305" s="111"/>
      <c r="BS305" s="111"/>
    </row>
    <row r="306" spans="1:71" ht="15.75" customHeight="1">
      <c r="A306" s="74"/>
      <c r="B306" s="16"/>
      <c r="C306" s="16"/>
      <c r="D306" s="16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8"/>
      <c r="T306" s="118"/>
      <c r="U306" s="118"/>
      <c r="V306" s="118"/>
      <c r="W306" s="118"/>
      <c r="X306" s="118"/>
      <c r="Y306" s="118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8"/>
      <c r="BF306" s="118"/>
      <c r="BG306" s="118"/>
      <c r="BH306" s="118"/>
      <c r="BI306" s="118"/>
      <c r="BJ306" s="118"/>
      <c r="BK306" s="118"/>
      <c r="BL306" s="111"/>
      <c r="BM306" s="111"/>
      <c r="BN306" s="111"/>
      <c r="BO306" s="111"/>
      <c r="BP306" s="111"/>
      <c r="BQ306" s="122"/>
      <c r="BR306" s="111"/>
      <c r="BS306" s="111"/>
    </row>
    <row r="307" spans="1:71" ht="15.75" customHeight="1">
      <c r="A307" s="74"/>
      <c r="B307" s="16"/>
      <c r="C307" s="16"/>
      <c r="D307" s="16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8"/>
      <c r="T307" s="118"/>
      <c r="U307" s="118"/>
      <c r="V307" s="118"/>
      <c r="W307" s="118"/>
      <c r="X307" s="118"/>
      <c r="Y307" s="118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1"/>
      <c r="AZ307" s="111"/>
      <c r="BA307" s="111"/>
      <c r="BB307" s="111"/>
      <c r="BC307" s="111"/>
      <c r="BD307" s="111"/>
      <c r="BE307" s="118"/>
      <c r="BF307" s="118"/>
      <c r="BG307" s="118"/>
      <c r="BH307" s="118"/>
      <c r="BI307" s="118"/>
      <c r="BJ307" s="118"/>
      <c r="BK307" s="118"/>
      <c r="BL307" s="111"/>
      <c r="BM307" s="111"/>
      <c r="BN307" s="111"/>
      <c r="BO307" s="111"/>
      <c r="BP307" s="111"/>
      <c r="BQ307" s="122"/>
      <c r="BR307" s="111"/>
      <c r="BS307" s="111"/>
    </row>
    <row r="308" spans="1:71" ht="15.75" customHeight="1">
      <c r="A308" s="74"/>
      <c r="B308" s="16"/>
      <c r="C308" s="16"/>
      <c r="D308" s="16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8"/>
      <c r="T308" s="118"/>
      <c r="U308" s="118"/>
      <c r="V308" s="118"/>
      <c r="W308" s="118"/>
      <c r="X308" s="118"/>
      <c r="Y308" s="118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  <c r="AZ308" s="111"/>
      <c r="BA308" s="111"/>
      <c r="BB308" s="111"/>
      <c r="BC308" s="111"/>
      <c r="BD308" s="111"/>
      <c r="BE308" s="118"/>
      <c r="BF308" s="118"/>
      <c r="BG308" s="118"/>
      <c r="BH308" s="118"/>
      <c r="BI308" s="118"/>
      <c r="BJ308" s="118"/>
      <c r="BK308" s="118"/>
      <c r="BL308" s="111"/>
      <c r="BM308" s="111"/>
      <c r="BN308" s="111"/>
      <c r="BO308" s="111"/>
      <c r="BP308" s="111"/>
      <c r="BQ308" s="122"/>
      <c r="BR308" s="111"/>
      <c r="BS308" s="111"/>
    </row>
    <row r="309" spans="1:71" ht="15.75" customHeight="1">
      <c r="A309" s="74"/>
      <c r="B309" s="16"/>
      <c r="C309" s="16"/>
      <c r="D309" s="16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8"/>
      <c r="T309" s="118"/>
      <c r="U309" s="118"/>
      <c r="V309" s="118"/>
      <c r="W309" s="118"/>
      <c r="X309" s="118"/>
      <c r="Y309" s="118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1"/>
      <c r="AZ309" s="111"/>
      <c r="BA309" s="111"/>
      <c r="BB309" s="111"/>
      <c r="BC309" s="111"/>
      <c r="BD309" s="111"/>
      <c r="BE309" s="118"/>
      <c r="BF309" s="118"/>
      <c r="BG309" s="118"/>
      <c r="BH309" s="118"/>
      <c r="BI309" s="118"/>
      <c r="BJ309" s="118"/>
      <c r="BK309" s="118"/>
      <c r="BL309" s="111"/>
      <c r="BM309" s="111"/>
      <c r="BN309" s="111"/>
      <c r="BO309" s="111"/>
      <c r="BP309" s="111"/>
      <c r="BQ309" s="122"/>
      <c r="BR309" s="111"/>
      <c r="BS309" s="111"/>
    </row>
    <row r="310" spans="1:71" ht="15.75" customHeight="1">
      <c r="A310" s="74"/>
      <c r="B310" s="16"/>
      <c r="C310" s="16"/>
      <c r="D310" s="16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8"/>
      <c r="T310" s="118"/>
      <c r="U310" s="118"/>
      <c r="V310" s="118"/>
      <c r="W310" s="118"/>
      <c r="X310" s="118"/>
      <c r="Y310" s="118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1"/>
      <c r="AZ310" s="111"/>
      <c r="BA310" s="111"/>
      <c r="BB310" s="111"/>
      <c r="BC310" s="111"/>
      <c r="BD310" s="111"/>
      <c r="BE310" s="118"/>
      <c r="BF310" s="118"/>
      <c r="BG310" s="118"/>
      <c r="BH310" s="118"/>
      <c r="BI310" s="118"/>
      <c r="BJ310" s="118"/>
      <c r="BK310" s="118"/>
      <c r="BL310" s="111"/>
      <c r="BM310" s="111"/>
      <c r="BN310" s="111"/>
      <c r="BO310" s="111"/>
      <c r="BP310" s="111"/>
      <c r="BQ310" s="122"/>
      <c r="BR310" s="111"/>
      <c r="BS310" s="111"/>
    </row>
    <row r="311" spans="1:71" ht="15.75" customHeight="1">
      <c r="A311" s="74"/>
      <c r="B311" s="16"/>
      <c r="C311" s="16"/>
      <c r="D311" s="16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8"/>
      <c r="T311" s="118"/>
      <c r="U311" s="118"/>
      <c r="V311" s="118"/>
      <c r="W311" s="118"/>
      <c r="X311" s="118"/>
      <c r="Y311" s="118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  <c r="AW311" s="111"/>
      <c r="AX311" s="111"/>
      <c r="AY311" s="111"/>
      <c r="AZ311" s="111"/>
      <c r="BA311" s="111"/>
      <c r="BB311" s="111"/>
      <c r="BC311" s="111"/>
      <c r="BD311" s="111"/>
      <c r="BE311" s="118"/>
      <c r="BF311" s="118"/>
      <c r="BG311" s="118"/>
      <c r="BH311" s="118"/>
      <c r="BI311" s="118"/>
      <c r="BJ311" s="118"/>
      <c r="BK311" s="118"/>
      <c r="BL311" s="111"/>
      <c r="BM311" s="111"/>
      <c r="BN311" s="111"/>
      <c r="BO311" s="111"/>
      <c r="BP311" s="111"/>
      <c r="BQ311" s="122"/>
      <c r="BR311" s="111"/>
      <c r="BS311" s="111"/>
    </row>
    <row r="312" spans="1:71" ht="15.75" customHeight="1">
      <c r="A312" s="74"/>
      <c r="B312" s="16"/>
      <c r="C312" s="16"/>
      <c r="D312" s="16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8"/>
      <c r="T312" s="118"/>
      <c r="U312" s="118"/>
      <c r="V312" s="118"/>
      <c r="W312" s="118"/>
      <c r="X312" s="118"/>
      <c r="Y312" s="118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  <c r="AW312" s="111"/>
      <c r="AX312" s="111"/>
      <c r="AY312" s="111"/>
      <c r="AZ312" s="111"/>
      <c r="BA312" s="111"/>
      <c r="BB312" s="111"/>
      <c r="BC312" s="111"/>
      <c r="BD312" s="111"/>
      <c r="BE312" s="118"/>
      <c r="BF312" s="118"/>
      <c r="BG312" s="118"/>
      <c r="BH312" s="118"/>
      <c r="BI312" s="118"/>
      <c r="BJ312" s="118"/>
      <c r="BK312" s="118"/>
      <c r="BL312" s="111"/>
      <c r="BM312" s="111"/>
      <c r="BN312" s="111"/>
      <c r="BO312" s="111"/>
      <c r="BP312" s="111"/>
      <c r="BQ312" s="122"/>
      <c r="BR312" s="111"/>
      <c r="BS312" s="111"/>
    </row>
    <row r="313" spans="1:71" ht="15.75" customHeight="1">
      <c r="A313" s="74"/>
      <c r="B313" s="16"/>
      <c r="C313" s="16"/>
      <c r="D313" s="16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8"/>
      <c r="T313" s="118"/>
      <c r="U313" s="118"/>
      <c r="V313" s="118"/>
      <c r="W313" s="118"/>
      <c r="X313" s="118"/>
      <c r="Y313" s="118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8"/>
      <c r="BF313" s="118"/>
      <c r="BG313" s="118"/>
      <c r="BH313" s="118"/>
      <c r="BI313" s="118"/>
      <c r="BJ313" s="118"/>
      <c r="BK313" s="118"/>
      <c r="BL313" s="111"/>
      <c r="BM313" s="111"/>
      <c r="BN313" s="111"/>
      <c r="BO313" s="111"/>
      <c r="BP313" s="111"/>
      <c r="BQ313" s="122"/>
      <c r="BR313" s="111"/>
      <c r="BS313" s="111"/>
    </row>
    <row r="314" spans="1:71" ht="15.75" customHeight="1">
      <c r="A314" s="74"/>
      <c r="B314" s="16"/>
      <c r="C314" s="16"/>
      <c r="D314" s="16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8"/>
      <c r="T314" s="118"/>
      <c r="U314" s="118"/>
      <c r="V314" s="118"/>
      <c r="W314" s="118"/>
      <c r="X314" s="118"/>
      <c r="Y314" s="118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111"/>
      <c r="AX314" s="111"/>
      <c r="AY314" s="111"/>
      <c r="AZ314" s="111"/>
      <c r="BA314" s="111"/>
      <c r="BB314" s="111"/>
      <c r="BC314" s="111"/>
      <c r="BD314" s="111"/>
      <c r="BE314" s="118"/>
      <c r="BF314" s="118"/>
      <c r="BG314" s="118"/>
      <c r="BH314" s="118"/>
      <c r="BI314" s="118"/>
      <c r="BJ314" s="118"/>
      <c r="BK314" s="118"/>
      <c r="BL314" s="111"/>
      <c r="BM314" s="111"/>
      <c r="BN314" s="111"/>
      <c r="BO314" s="111"/>
      <c r="BP314" s="111"/>
      <c r="BQ314" s="122"/>
      <c r="BR314" s="111"/>
      <c r="BS314" s="111"/>
    </row>
    <row r="315" spans="1:71" ht="15.75" customHeight="1">
      <c r="A315" s="74"/>
      <c r="B315" s="16"/>
      <c r="C315" s="16"/>
      <c r="D315" s="16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8"/>
      <c r="T315" s="118"/>
      <c r="U315" s="118"/>
      <c r="V315" s="118"/>
      <c r="W315" s="118"/>
      <c r="X315" s="118"/>
      <c r="Y315" s="118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1"/>
      <c r="AZ315" s="111"/>
      <c r="BA315" s="111"/>
      <c r="BB315" s="111"/>
      <c r="BC315" s="111"/>
      <c r="BD315" s="111"/>
      <c r="BE315" s="118"/>
      <c r="BF315" s="118"/>
      <c r="BG315" s="118"/>
      <c r="BH315" s="118"/>
      <c r="BI315" s="118"/>
      <c r="BJ315" s="118"/>
      <c r="BK315" s="118"/>
      <c r="BL315" s="111"/>
      <c r="BM315" s="111"/>
      <c r="BN315" s="111"/>
      <c r="BO315" s="111"/>
      <c r="BP315" s="111"/>
      <c r="BQ315" s="122"/>
      <c r="BR315" s="111"/>
      <c r="BS315" s="111"/>
    </row>
    <row r="316" spans="1:71" ht="15.75" customHeight="1">
      <c r="A316" s="74"/>
      <c r="B316" s="16"/>
      <c r="C316" s="16"/>
      <c r="D316" s="16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8"/>
      <c r="T316" s="118"/>
      <c r="U316" s="118"/>
      <c r="V316" s="118"/>
      <c r="W316" s="118"/>
      <c r="X316" s="118"/>
      <c r="Y316" s="118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1"/>
      <c r="AZ316" s="111"/>
      <c r="BA316" s="111"/>
      <c r="BB316" s="111"/>
      <c r="BC316" s="111"/>
      <c r="BD316" s="111"/>
      <c r="BE316" s="118"/>
      <c r="BF316" s="118"/>
      <c r="BG316" s="118"/>
      <c r="BH316" s="118"/>
      <c r="BI316" s="118"/>
      <c r="BJ316" s="118"/>
      <c r="BK316" s="118"/>
      <c r="BL316" s="111"/>
      <c r="BM316" s="111"/>
      <c r="BN316" s="111"/>
      <c r="BO316" s="111"/>
      <c r="BP316" s="111"/>
      <c r="BQ316" s="122"/>
      <c r="BR316" s="111"/>
      <c r="BS316" s="111"/>
    </row>
    <row r="317" spans="1:71" ht="15.75" customHeight="1">
      <c r="A317" s="74"/>
      <c r="B317" s="16"/>
      <c r="C317" s="16"/>
      <c r="D317" s="16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8"/>
      <c r="T317" s="118"/>
      <c r="U317" s="118"/>
      <c r="V317" s="118"/>
      <c r="W317" s="118"/>
      <c r="X317" s="118"/>
      <c r="Y317" s="118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1"/>
      <c r="AZ317" s="111"/>
      <c r="BA317" s="111"/>
      <c r="BB317" s="111"/>
      <c r="BC317" s="111"/>
      <c r="BD317" s="111"/>
      <c r="BE317" s="118"/>
      <c r="BF317" s="118"/>
      <c r="BG317" s="118"/>
      <c r="BH317" s="118"/>
      <c r="BI317" s="118"/>
      <c r="BJ317" s="118"/>
      <c r="BK317" s="118"/>
      <c r="BL317" s="111"/>
      <c r="BM317" s="111"/>
      <c r="BN317" s="111"/>
      <c r="BO317" s="111"/>
      <c r="BP317" s="111"/>
      <c r="BQ317" s="122"/>
      <c r="BR317" s="111"/>
      <c r="BS317" s="111"/>
    </row>
    <row r="318" spans="1:71" ht="15.75" customHeight="1">
      <c r="A318" s="74"/>
      <c r="B318" s="16"/>
      <c r="C318" s="16"/>
      <c r="D318" s="16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8"/>
      <c r="T318" s="118"/>
      <c r="U318" s="118"/>
      <c r="V318" s="118"/>
      <c r="W318" s="118"/>
      <c r="X318" s="118"/>
      <c r="Y318" s="118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1"/>
      <c r="AZ318" s="111"/>
      <c r="BA318" s="111"/>
      <c r="BB318" s="111"/>
      <c r="BC318" s="111"/>
      <c r="BD318" s="111"/>
      <c r="BE318" s="118"/>
      <c r="BF318" s="118"/>
      <c r="BG318" s="118"/>
      <c r="BH318" s="118"/>
      <c r="BI318" s="118"/>
      <c r="BJ318" s="118"/>
      <c r="BK318" s="118"/>
      <c r="BL318" s="111"/>
      <c r="BM318" s="111"/>
      <c r="BN318" s="111"/>
      <c r="BO318" s="111"/>
      <c r="BP318" s="111"/>
      <c r="BQ318" s="122"/>
      <c r="BR318" s="111"/>
      <c r="BS318" s="111"/>
    </row>
    <row r="319" spans="1:71" ht="15.75" customHeight="1">
      <c r="A319" s="74"/>
      <c r="B319" s="16"/>
      <c r="C319" s="16"/>
      <c r="D319" s="16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8"/>
      <c r="T319" s="118"/>
      <c r="U319" s="118"/>
      <c r="V319" s="118"/>
      <c r="W319" s="118"/>
      <c r="X319" s="118"/>
      <c r="Y319" s="118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1"/>
      <c r="AZ319" s="111"/>
      <c r="BA319" s="111"/>
      <c r="BB319" s="111"/>
      <c r="BC319" s="111"/>
      <c r="BD319" s="111"/>
      <c r="BE319" s="118"/>
      <c r="BF319" s="118"/>
      <c r="BG319" s="118"/>
      <c r="BH319" s="118"/>
      <c r="BI319" s="118"/>
      <c r="BJ319" s="118"/>
      <c r="BK319" s="118"/>
      <c r="BL319" s="111"/>
      <c r="BM319" s="111"/>
      <c r="BN319" s="111"/>
      <c r="BO319" s="111"/>
      <c r="BP319" s="111"/>
      <c r="BQ319" s="122"/>
      <c r="BR319" s="111"/>
      <c r="BS319" s="111"/>
    </row>
    <row r="320" spans="1:71" ht="15.75" customHeight="1">
      <c r="A320" s="74"/>
      <c r="B320" s="16"/>
      <c r="C320" s="16"/>
      <c r="D320" s="16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8"/>
      <c r="T320" s="118"/>
      <c r="U320" s="118"/>
      <c r="V320" s="118"/>
      <c r="W320" s="118"/>
      <c r="X320" s="118"/>
      <c r="Y320" s="118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8"/>
      <c r="BF320" s="118"/>
      <c r="BG320" s="118"/>
      <c r="BH320" s="118"/>
      <c r="BI320" s="118"/>
      <c r="BJ320" s="118"/>
      <c r="BK320" s="118"/>
      <c r="BL320" s="111"/>
      <c r="BM320" s="111"/>
      <c r="BN320" s="111"/>
      <c r="BO320" s="111"/>
      <c r="BP320" s="111"/>
      <c r="BQ320" s="122"/>
      <c r="BR320" s="111"/>
      <c r="BS320" s="111"/>
    </row>
    <row r="321" spans="1:71" ht="15.75" customHeight="1">
      <c r="A321" s="74"/>
      <c r="B321" s="16"/>
      <c r="C321" s="16"/>
      <c r="D321" s="16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8"/>
      <c r="T321" s="118"/>
      <c r="U321" s="118"/>
      <c r="V321" s="118"/>
      <c r="W321" s="118"/>
      <c r="X321" s="118"/>
      <c r="Y321" s="118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  <c r="AZ321" s="111"/>
      <c r="BA321" s="111"/>
      <c r="BB321" s="111"/>
      <c r="BC321" s="111"/>
      <c r="BD321" s="111"/>
      <c r="BE321" s="118"/>
      <c r="BF321" s="118"/>
      <c r="BG321" s="118"/>
      <c r="BH321" s="118"/>
      <c r="BI321" s="118"/>
      <c r="BJ321" s="118"/>
      <c r="BK321" s="118"/>
      <c r="BL321" s="111"/>
      <c r="BM321" s="111"/>
      <c r="BN321" s="111"/>
      <c r="BO321" s="111"/>
      <c r="BP321" s="111"/>
      <c r="BQ321" s="122"/>
      <c r="BR321" s="111"/>
      <c r="BS321" s="111"/>
    </row>
    <row r="322" spans="1:71" ht="15.75" customHeight="1">
      <c r="A322" s="74"/>
      <c r="B322" s="16"/>
      <c r="C322" s="16"/>
      <c r="D322" s="16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8"/>
      <c r="T322" s="118"/>
      <c r="U322" s="118"/>
      <c r="V322" s="118"/>
      <c r="W322" s="118"/>
      <c r="X322" s="118"/>
      <c r="Y322" s="118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1"/>
      <c r="AZ322" s="111"/>
      <c r="BA322" s="111"/>
      <c r="BB322" s="111"/>
      <c r="BC322" s="111"/>
      <c r="BD322" s="111"/>
      <c r="BE322" s="118"/>
      <c r="BF322" s="118"/>
      <c r="BG322" s="118"/>
      <c r="BH322" s="118"/>
      <c r="BI322" s="118"/>
      <c r="BJ322" s="118"/>
      <c r="BK322" s="118"/>
      <c r="BL322" s="111"/>
      <c r="BM322" s="111"/>
      <c r="BN322" s="111"/>
      <c r="BO322" s="111"/>
      <c r="BP322" s="111"/>
      <c r="BQ322" s="122"/>
      <c r="BR322" s="111"/>
      <c r="BS322" s="111"/>
    </row>
    <row r="323" spans="1:71" ht="15.75" customHeight="1">
      <c r="A323" s="74"/>
      <c r="B323" s="16"/>
      <c r="C323" s="16"/>
      <c r="D323" s="16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8"/>
      <c r="T323" s="118"/>
      <c r="U323" s="118"/>
      <c r="V323" s="118"/>
      <c r="W323" s="118"/>
      <c r="X323" s="118"/>
      <c r="Y323" s="118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1"/>
      <c r="BA323" s="111"/>
      <c r="BB323" s="111"/>
      <c r="BC323" s="111"/>
      <c r="BD323" s="111"/>
      <c r="BE323" s="118"/>
      <c r="BF323" s="118"/>
      <c r="BG323" s="118"/>
      <c r="BH323" s="118"/>
      <c r="BI323" s="118"/>
      <c r="BJ323" s="118"/>
      <c r="BK323" s="118"/>
      <c r="BL323" s="111"/>
      <c r="BM323" s="111"/>
      <c r="BN323" s="111"/>
      <c r="BO323" s="111"/>
      <c r="BP323" s="111"/>
      <c r="BQ323" s="122"/>
      <c r="BR323" s="111"/>
      <c r="BS323" s="111"/>
    </row>
    <row r="324" spans="1:71" ht="15.75" customHeight="1">
      <c r="A324" s="74"/>
      <c r="B324" s="16"/>
      <c r="C324" s="16"/>
      <c r="D324" s="16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8"/>
      <c r="T324" s="118"/>
      <c r="U324" s="118"/>
      <c r="V324" s="118"/>
      <c r="W324" s="118"/>
      <c r="X324" s="118"/>
      <c r="Y324" s="118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  <c r="AZ324" s="111"/>
      <c r="BA324" s="111"/>
      <c r="BB324" s="111"/>
      <c r="BC324" s="111"/>
      <c r="BD324" s="111"/>
      <c r="BE324" s="118"/>
      <c r="BF324" s="118"/>
      <c r="BG324" s="118"/>
      <c r="BH324" s="118"/>
      <c r="BI324" s="118"/>
      <c r="BJ324" s="118"/>
      <c r="BK324" s="118"/>
      <c r="BL324" s="111"/>
      <c r="BM324" s="111"/>
      <c r="BN324" s="111"/>
      <c r="BO324" s="111"/>
      <c r="BP324" s="111"/>
      <c r="BQ324" s="122"/>
      <c r="BR324" s="111"/>
      <c r="BS324" s="111"/>
    </row>
    <row r="325" spans="1:71" ht="15.75" customHeight="1">
      <c r="A325" s="74"/>
      <c r="B325" s="16"/>
      <c r="C325" s="16"/>
      <c r="D325" s="16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8"/>
      <c r="T325" s="118"/>
      <c r="U325" s="118"/>
      <c r="V325" s="118"/>
      <c r="W325" s="118"/>
      <c r="X325" s="118"/>
      <c r="Y325" s="118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1"/>
      <c r="AZ325" s="111"/>
      <c r="BA325" s="111"/>
      <c r="BB325" s="111"/>
      <c r="BC325" s="111"/>
      <c r="BD325" s="111"/>
      <c r="BE325" s="118"/>
      <c r="BF325" s="118"/>
      <c r="BG325" s="118"/>
      <c r="BH325" s="118"/>
      <c r="BI325" s="118"/>
      <c r="BJ325" s="118"/>
      <c r="BK325" s="118"/>
      <c r="BL325" s="111"/>
      <c r="BM325" s="111"/>
      <c r="BN325" s="111"/>
      <c r="BO325" s="111"/>
      <c r="BP325" s="111"/>
      <c r="BQ325" s="122"/>
      <c r="BR325" s="111"/>
      <c r="BS325" s="111"/>
    </row>
    <row r="326" spans="1:71" ht="15.75" customHeight="1">
      <c r="A326" s="74"/>
      <c r="B326" s="16"/>
      <c r="C326" s="16"/>
      <c r="D326" s="16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8"/>
      <c r="T326" s="118"/>
      <c r="U326" s="118"/>
      <c r="V326" s="118"/>
      <c r="W326" s="118"/>
      <c r="X326" s="118"/>
      <c r="Y326" s="118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1"/>
      <c r="AZ326" s="111"/>
      <c r="BA326" s="111"/>
      <c r="BB326" s="111"/>
      <c r="BC326" s="111"/>
      <c r="BD326" s="111"/>
      <c r="BE326" s="118"/>
      <c r="BF326" s="118"/>
      <c r="BG326" s="118"/>
      <c r="BH326" s="118"/>
      <c r="BI326" s="118"/>
      <c r="BJ326" s="118"/>
      <c r="BK326" s="118"/>
      <c r="BL326" s="111"/>
      <c r="BM326" s="111"/>
      <c r="BN326" s="111"/>
      <c r="BO326" s="111"/>
      <c r="BP326" s="111"/>
      <c r="BQ326" s="122"/>
      <c r="BR326" s="111"/>
      <c r="BS326" s="111"/>
    </row>
    <row r="327" spans="1:71" ht="15.75" customHeight="1">
      <c r="A327" s="74"/>
      <c r="B327" s="16"/>
      <c r="C327" s="16"/>
      <c r="D327" s="16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8"/>
      <c r="T327" s="118"/>
      <c r="U327" s="118"/>
      <c r="V327" s="118"/>
      <c r="W327" s="118"/>
      <c r="X327" s="118"/>
      <c r="Y327" s="118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  <c r="AV327" s="111"/>
      <c r="AW327" s="111"/>
      <c r="AX327" s="111"/>
      <c r="AY327" s="111"/>
      <c r="AZ327" s="111"/>
      <c r="BA327" s="111"/>
      <c r="BB327" s="111"/>
      <c r="BC327" s="111"/>
      <c r="BD327" s="111"/>
      <c r="BE327" s="118"/>
      <c r="BF327" s="118"/>
      <c r="BG327" s="118"/>
      <c r="BH327" s="118"/>
      <c r="BI327" s="118"/>
      <c r="BJ327" s="118"/>
      <c r="BK327" s="118"/>
      <c r="BL327" s="111"/>
      <c r="BM327" s="111"/>
      <c r="BN327" s="111"/>
      <c r="BO327" s="111"/>
      <c r="BP327" s="111"/>
      <c r="BQ327" s="122"/>
      <c r="BR327" s="111"/>
      <c r="BS327" s="111"/>
    </row>
    <row r="328" spans="1:71" ht="15.75" customHeight="1">
      <c r="A328" s="74"/>
      <c r="B328" s="16"/>
      <c r="C328" s="16"/>
      <c r="D328" s="16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8"/>
      <c r="T328" s="118"/>
      <c r="U328" s="118"/>
      <c r="V328" s="118"/>
      <c r="W328" s="118"/>
      <c r="X328" s="118"/>
      <c r="Y328" s="118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  <c r="AV328" s="111"/>
      <c r="AW328" s="111"/>
      <c r="AX328" s="111"/>
      <c r="AY328" s="111"/>
      <c r="AZ328" s="111"/>
      <c r="BA328" s="111"/>
      <c r="BB328" s="111"/>
      <c r="BC328" s="111"/>
      <c r="BD328" s="111"/>
      <c r="BE328" s="118"/>
      <c r="BF328" s="118"/>
      <c r="BG328" s="118"/>
      <c r="BH328" s="118"/>
      <c r="BI328" s="118"/>
      <c r="BJ328" s="118"/>
      <c r="BK328" s="118"/>
      <c r="BL328" s="111"/>
      <c r="BM328" s="111"/>
      <c r="BN328" s="111"/>
      <c r="BO328" s="111"/>
      <c r="BP328" s="111"/>
      <c r="BQ328" s="122"/>
      <c r="BR328" s="111"/>
      <c r="BS328" s="111"/>
    </row>
    <row r="329" spans="1:71" ht="15.75" customHeight="1">
      <c r="A329" s="74"/>
      <c r="B329" s="16"/>
      <c r="C329" s="16"/>
      <c r="D329" s="16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8"/>
      <c r="T329" s="118"/>
      <c r="U329" s="118"/>
      <c r="V329" s="118"/>
      <c r="W329" s="118"/>
      <c r="X329" s="118"/>
      <c r="Y329" s="118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  <c r="AV329" s="111"/>
      <c r="AW329" s="111"/>
      <c r="AX329" s="111"/>
      <c r="AY329" s="111"/>
      <c r="AZ329" s="111"/>
      <c r="BA329" s="111"/>
      <c r="BB329" s="111"/>
      <c r="BC329" s="111"/>
      <c r="BD329" s="111"/>
      <c r="BE329" s="118"/>
      <c r="BF329" s="118"/>
      <c r="BG329" s="118"/>
      <c r="BH329" s="118"/>
      <c r="BI329" s="118"/>
      <c r="BJ329" s="118"/>
      <c r="BK329" s="118"/>
      <c r="BL329" s="111"/>
      <c r="BM329" s="111"/>
      <c r="BN329" s="111"/>
      <c r="BO329" s="111"/>
      <c r="BP329" s="111"/>
      <c r="BQ329" s="122"/>
      <c r="BR329" s="111"/>
      <c r="BS329" s="111"/>
    </row>
    <row r="330" spans="1:71" ht="15.75" customHeight="1">
      <c r="A330" s="74"/>
      <c r="B330" s="16"/>
      <c r="C330" s="16"/>
      <c r="D330" s="16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8"/>
      <c r="T330" s="118"/>
      <c r="U330" s="118"/>
      <c r="V330" s="118"/>
      <c r="W330" s="118"/>
      <c r="X330" s="118"/>
      <c r="Y330" s="118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1"/>
      <c r="AZ330" s="111"/>
      <c r="BA330" s="111"/>
      <c r="BB330" s="111"/>
      <c r="BC330" s="111"/>
      <c r="BD330" s="111"/>
      <c r="BE330" s="118"/>
      <c r="BF330" s="118"/>
      <c r="BG330" s="118"/>
      <c r="BH330" s="118"/>
      <c r="BI330" s="118"/>
      <c r="BJ330" s="118"/>
      <c r="BK330" s="118"/>
      <c r="BL330" s="111"/>
      <c r="BM330" s="111"/>
      <c r="BN330" s="111"/>
      <c r="BO330" s="111"/>
      <c r="BP330" s="111"/>
      <c r="BQ330" s="122"/>
      <c r="BR330" s="111"/>
      <c r="BS330" s="111"/>
    </row>
    <row r="331" spans="1:71" ht="15.75" customHeight="1">
      <c r="A331" s="74"/>
      <c r="B331" s="16"/>
      <c r="C331" s="16"/>
      <c r="D331" s="16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8"/>
      <c r="T331" s="118"/>
      <c r="U331" s="118"/>
      <c r="V331" s="118"/>
      <c r="W331" s="118"/>
      <c r="X331" s="118"/>
      <c r="Y331" s="118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1"/>
      <c r="BA331" s="111"/>
      <c r="BB331" s="111"/>
      <c r="BC331" s="111"/>
      <c r="BD331" s="111"/>
      <c r="BE331" s="118"/>
      <c r="BF331" s="118"/>
      <c r="BG331" s="118"/>
      <c r="BH331" s="118"/>
      <c r="BI331" s="118"/>
      <c r="BJ331" s="118"/>
      <c r="BK331" s="118"/>
      <c r="BL331" s="111"/>
      <c r="BM331" s="111"/>
      <c r="BN331" s="111"/>
      <c r="BO331" s="111"/>
      <c r="BP331" s="111"/>
      <c r="BQ331" s="122"/>
      <c r="BR331" s="111"/>
      <c r="BS331" s="111"/>
    </row>
    <row r="332" spans="1:71" ht="15.75" customHeight="1">
      <c r="A332" s="74"/>
      <c r="B332" s="16"/>
      <c r="C332" s="16"/>
      <c r="D332" s="16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8"/>
      <c r="T332" s="118"/>
      <c r="U332" s="118"/>
      <c r="V332" s="118"/>
      <c r="W332" s="118"/>
      <c r="X332" s="118"/>
      <c r="Y332" s="118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1"/>
      <c r="AZ332" s="111"/>
      <c r="BA332" s="111"/>
      <c r="BB332" s="111"/>
      <c r="BC332" s="111"/>
      <c r="BD332" s="111"/>
      <c r="BE332" s="118"/>
      <c r="BF332" s="118"/>
      <c r="BG332" s="118"/>
      <c r="BH332" s="118"/>
      <c r="BI332" s="118"/>
      <c r="BJ332" s="118"/>
      <c r="BK332" s="118"/>
      <c r="BL332" s="111"/>
      <c r="BM332" s="111"/>
      <c r="BN332" s="111"/>
      <c r="BO332" s="111"/>
      <c r="BP332" s="111"/>
      <c r="BQ332" s="122"/>
      <c r="BR332" s="111"/>
      <c r="BS332" s="111"/>
    </row>
    <row r="333" spans="1:71" ht="15.75" customHeight="1">
      <c r="A333" s="74"/>
      <c r="B333" s="16"/>
      <c r="C333" s="16"/>
      <c r="D333" s="16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8"/>
      <c r="T333" s="118"/>
      <c r="U333" s="118"/>
      <c r="V333" s="118"/>
      <c r="W333" s="118"/>
      <c r="X333" s="118"/>
      <c r="Y333" s="118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1"/>
      <c r="AZ333" s="111"/>
      <c r="BA333" s="111"/>
      <c r="BB333" s="111"/>
      <c r="BC333" s="111"/>
      <c r="BD333" s="111"/>
      <c r="BE333" s="118"/>
      <c r="BF333" s="118"/>
      <c r="BG333" s="118"/>
      <c r="BH333" s="118"/>
      <c r="BI333" s="118"/>
      <c r="BJ333" s="118"/>
      <c r="BK333" s="118"/>
      <c r="BL333" s="111"/>
      <c r="BM333" s="111"/>
      <c r="BN333" s="111"/>
      <c r="BO333" s="111"/>
      <c r="BP333" s="111"/>
      <c r="BQ333" s="122"/>
      <c r="BR333" s="111"/>
      <c r="BS333" s="111"/>
    </row>
    <row r="334" spans="1:71" ht="15.75" customHeight="1">
      <c r="A334" s="74"/>
      <c r="B334" s="16"/>
      <c r="C334" s="16"/>
      <c r="D334" s="16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8"/>
      <c r="T334" s="118"/>
      <c r="U334" s="118"/>
      <c r="V334" s="118"/>
      <c r="W334" s="118"/>
      <c r="X334" s="118"/>
      <c r="Y334" s="118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  <c r="AV334" s="111"/>
      <c r="AW334" s="111"/>
      <c r="AX334" s="111"/>
      <c r="AY334" s="111"/>
      <c r="AZ334" s="111"/>
      <c r="BA334" s="111"/>
      <c r="BB334" s="111"/>
      <c r="BC334" s="111"/>
      <c r="BD334" s="111"/>
      <c r="BE334" s="118"/>
      <c r="BF334" s="118"/>
      <c r="BG334" s="118"/>
      <c r="BH334" s="118"/>
      <c r="BI334" s="118"/>
      <c r="BJ334" s="118"/>
      <c r="BK334" s="118"/>
      <c r="BL334" s="111"/>
      <c r="BM334" s="111"/>
      <c r="BN334" s="111"/>
      <c r="BO334" s="111"/>
      <c r="BP334" s="111"/>
      <c r="BQ334" s="122"/>
      <c r="BR334" s="111"/>
      <c r="BS334" s="111"/>
    </row>
    <row r="335" spans="1:71" ht="15.75" customHeight="1">
      <c r="A335" s="74"/>
      <c r="B335" s="16"/>
      <c r="C335" s="16"/>
      <c r="D335" s="16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8"/>
      <c r="T335" s="118"/>
      <c r="U335" s="118"/>
      <c r="V335" s="118"/>
      <c r="W335" s="118"/>
      <c r="X335" s="118"/>
      <c r="Y335" s="118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  <c r="AV335" s="111"/>
      <c r="AW335" s="111"/>
      <c r="AX335" s="111"/>
      <c r="AY335" s="111"/>
      <c r="AZ335" s="111"/>
      <c r="BA335" s="111"/>
      <c r="BB335" s="111"/>
      <c r="BC335" s="111"/>
      <c r="BD335" s="111"/>
      <c r="BE335" s="118"/>
      <c r="BF335" s="118"/>
      <c r="BG335" s="118"/>
      <c r="BH335" s="118"/>
      <c r="BI335" s="118"/>
      <c r="BJ335" s="118"/>
      <c r="BK335" s="118"/>
      <c r="BL335" s="111"/>
      <c r="BM335" s="111"/>
      <c r="BN335" s="111"/>
      <c r="BO335" s="111"/>
      <c r="BP335" s="111"/>
      <c r="BQ335" s="122"/>
      <c r="BR335" s="111"/>
      <c r="BS335" s="111"/>
    </row>
    <row r="336" spans="1:71" ht="15.75" customHeight="1">
      <c r="A336" s="74"/>
      <c r="B336" s="16"/>
      <c r="C336" s="16"/>
      <c r="D336" s="16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8"/>
      <c r="T336" s="118"/>
      <c r="U336" s="118"/>
      <c r="V336" s="118"/>
      <c r="W336" s="118"/>
      <c r="X336" s="118"/>
      <c r="Y336" s="118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  <c r="AV336" s="111"/>
      <c r="AW336" s="111"/>
      <c r="AX336" s="111"/>
      <c r="AY336" s="111"/>
      <c r="AZ336" s="111"/>
      <c r="BA336" s="111"/>
      <c r="BB336" s="111"/>
      <c r="BC336" s="111"/>
      <c r="BD336" s="111"/>
      <c r="BE336" s="118"/>
      <c r="BF336" s="118"/>
      <c r="BG336" s="118"/>
      <c r="BH336" s="118"/>
      <c r="BI336" s="118"/>
      <c r="BJ336" s="118"/>
      <c r="BK336" s="118"/>
      <c r="BL336" s="111"/>
      <c r="BM336" s="111"/>
      <c r="BN336" s="111"/>
      <c r="BO336" s="111"/>
      <c r="BP336" s="111"/>
      <c r="BQ336" s="122"/>
      <c r="BR336" s="111"/>
      <c r="BS336" s="111"/>
    </row>
    <row r="337" spans="1:71" ht="15.75" customHeight="1">
      <c r="A337" s="74"/>
      <c r="B337" s="16"/>
      <c r="C337" s="16"/>
      <c r="D337" s="16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8"/>
      <c r="T337" s="118"/>
      <c r="U337" s="118"/>
      <c r="V337" s="118"/>
      <c r="W337" s="118"/>
      <c r="X337" s="118"/>
      <c r="Y337" s="118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111"/>
      <c r="AZ337" s="111"/>
      <c r="BA337" s="111"/>
      <c r="BB337" s="111"/>
      <c r="BC337" s="111"/>
      <c r="BD337" s="111"/>
      <c r="BE337" s="118"/>
      <c r="BF337" s="118"/>
      <c r="BG337" s="118"/>
      <c r="BH337" s="118"/>
      <c r="BI337" s="118"/>
      <c r="BJ337" s="118"/>
      <c r="BK337" s="118"/>
      <c r="BL337" s="111"/>
      <c r="BM337" s="111"/>
      <c r="BN337" s="111"/>
      <c r="BO337" s="111"/>
      <c r="BP337" s="111"/>
      <c r="BQ337" s="122"/>
      <c r="BR337" s="111"/>
      <c r="BS337" s="111"/>
    </row>
    <row r="338" spans="1:71" ht="15.75" customHeight="1">
      <c r="A338" s="74"/>
      <c r="B338" s="16"/>
      <c r="C338" s="16"/>
      <c r="D338" s="16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8"/>
      <c r="T338" s="118"/>
      <c r="U338" s="118"/>
      <c r="V338" s="118"/>
      <c r="W338" s="118"/>
      <c r="X338" s="118"/>
      <c r="Y338" s="118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1"/>
      <c r="AZ338" s="111"/>
      <c r="BA338" s="111"/>
      <c r="BB338" s="111"/>
      <c r="BC338" s="111"/>
      <c r="BD338" s="111"/>
      <c r="BE338" s="118"/>
      <c r="BF338" s="118"/>
      <c r="BG338" s="118"/>
      <c r="BH338" s="118"/>
      <c r="BI338" s="118"/>
      <c r="BJ338" s="118"/>
      <c r="BK338" s="118"/>
      <c r="BL338" s="111"/>
      <c r="BM338" s="111"/>
      <c r="BN338" s="111"/>
      <c r="BO338" s="111"/>
      <c r="BP338" s="111"/>
      <c r="BQ338" s="122"/>
      <c r="BR338" s="111"/>
      <c r="BS338" s="111"/>
    </row>
    <row r="339" spans="1:71" ht="15.75" customHeight="1">
      <c r="A339" s="74"/>
      <c r="B339" s="16"/>
      <c r="C339" s="16"/>
      <c r="D339" s="16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8"/>
      <c r="T339" s="118"/>
      <c r="U339" s="118"/>
      <c r="V339" s="118"/>
      <c r="W339" s="118"/>
      <c r="X339" s="118"/>
      <c r="Y339" s="118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  <c r="AV339" s="111"/>
      <c r="AW339" s="111"/>
      <c r="AX339" s="111"/>
      <c r="AY339" s="111"/>
      <c r="AZ339" s="111"/>
      <c r="BA339" s="111"/>
      <c r="BB339" s="111"/>
      <c r="BC339" s="111"/>
      <c r="BD339" s="111"/>
      <c r="BE339" s="118"/>
      <c r="BF339" s="118"/>
      <c r="BG339" s="118"/>
      <c r="BH339" s="118"/>
      <c r="BI339" s="118"/>
      <c r="BJ339" s="118"/>
      <c r="BK339" s="118"/>
      <c r="BL339" s="111"/>
      <c r="BM339" s="111"/>
      <c r="BN339" s="111"/>
      <c r="BO339" s="111"/>
      <c r="BP339" s="111"/>
      <c r="BQ339" s="122"/>
      <c r="BR339" s="111"/>
      <c r="BS339" s="111"/>
    </row>
    <row r="340" spans="1:71" ht="15.75" customHeight="1">
      <c r="A340" s="74"/>
      <c r="B340" s="16"/>
      <c r="C340" s="16"/>
      <c r="D340" s="16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8"/>
      <c r="T340" s="118"/>
      <c r="U340" s="118"/>
      <c r="V340" s="118"/>
      <c r="W340" s="118"/>
      <c r="X340" s="118"/>
      <c r="Y340" s="118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1"/>
      <c r="AZ340" s="111"/>
      <c r="BA340" s="111"/>
      <c r="BB340" s="111"/>
      <c r="BC340" s="111"/>
      <c r="BD340" s="111"/>
      <c r="BE340" s="118"/>
      <c r="BF340" s="118"/>
      <c r="BG340" s="118"/>
      <c r="BH340" s="118"/>
      <c r="BI340" s="118"/>
      <c r="BJ340" s="118"/>
      <c r="BK340" s="118"/>
      <c r="BL340" s="111"/>
      <c r="BM340" s="111"/>
      <c r="BN340" s="111"/>
      <c r="BO340" s="111"/>
      <c r="BP340" s="111"/>
      <c r="BQ340" s="122"/>
      <c r="BR340" s="111"/>
      <c r="BS340" s="111"/>
    </row>
    <row r="341" spans="1:71" ht="15.75" customHeight="1">
      <c r="A341" s="74"/>
      <c r="B341" s="16"/>
      <c r="C341" s="16"/>
      <c r="D341" s="16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8"/>
      <c r="T341" s="118"/>
      <c r="U341" s="118"/>
      <c r="V341" s="118"/>
      <c r="W341" s="118"/>
      <c r="X341" s="118"/>
      <c r="Y341" s="118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1"/>
      <c r="AZ341" s="111"/>
      <c r="BA341" s="111"/>
      <c r="BB341" s="111"/>
      <c r="BC341" s="111"/>
      <c r="BD341" s="111"/>
      <c r="BE341" s="118"/>
      <c r="BF341" s="118"/>
      <c r="BG341" s="118"/>
      <c r="BH341" s="118"/>
      <c r="BI341" s="118"/>
      <c r="BJ341" s="118"/>
      <c r="BK341" s="118"/>
      <c r="BL341" s="111"/>
      <c r="BM341" s="111"/>
      <c r="BN341" s="111"/>
      <c r="BO341" s="111"/>
      <c r="BP341" s="111"/>
      <c r="BQ341" s="122"/>
      <c r="BR341" s="111"/>
      <c r="BS341" s="111"/>
    </row>
    <row r="342" spans="1:71" ht="15.75" customHeight="1">
      <c r="A342" s="105"/>
      <c r="B342" s="108"/>
      <c r="C342" s="108"/>
      <c r="D342" s="108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8"/>
      <c r="T342" s="118"/>
      <c r="U342" s="118"/>
      <c r="V342" s="118"/>
      <c r="W342" s="118"/>
      <c r="X342" s="118"/>
      <c r="Y342" s="118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  <c r="AZ342" s="111"/>
      <c r="BA342" s="111"/>
      <c r="BB342" s="111"/>
      <c r="BC342" s="111"/>
      <c r="BD342" s="111"/>
      <c r="BE342" s="118"/>
      <c r="BF342" s="118"/>
      <c r="BG342" s="118"/>
      <c r="BH342" s="118"/>
      <c r="BI342" s="118"/>
      <c r="BJ342" s="118"/>
      <c r="BK342" s="118"/>
      <c r="BL342" s="111"/>
      <c r="BM342" s="111"/>
      <c r="BN342" s="111"/>
      <c r="BO342" s="111"/>
      <c r="BP342" s="111"/>
      <c r="BQ342" s="122"/>
      <c r="BR342" s="111"/>
      <c r="BS342" s="111"/>
    </row>
    <row r="343" spans="1:71" ht="15.75" customHeight="1">
      <c r="A343" s="105"/>
      <c r="B343" s="108"/>
      <c r="C343" s="108"/>
      <c r="D343" s="108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8"/>
      <c r="T343" s="118"/>
      <c r="U343" s="118"/>
      <c r="V343" s="118"/>
      <c r="W343" s="118"/>
      <c r="X343" s="118"/>
      <c r="Y343" s="118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1"/>
      <c r="AZ343" s="111"/>
      <c r="BA343" s="111"/>
      <c r="BB343" s="111"/>
      <c r="BC343" s="111"/>
      <c r="BD343" s="111"/>
      <c r="BE343" s="118"/>
      <c r="BF343" s="118"/>
      <c r="BG343" s="118"/>
      <c r="BH343" s="118"/>
      <c r="BI343" s="118"/>
      <c r="BJ343" s="118"/>
      <c r="BK343" s="118"/>
      <c r="BL343" s="111"/>
      <c r="BM343" s="111"/>
      <c r="BN343" s="111"/>
      <c r="BO343" s="111"/>
      <c r="BP343" s="111"/>
      <c r="BQ343" s="122"/>
      <c r="BR343" s="111"/>
      <c r="BS343" s="111"/>
    </row>
    <row r="344" spans="1:71" ht="15.75" customHeight="1">
      <c r="A344" s="105"/>
      <c r="B344" s="108"/>
      <c r="C344" s="108"/>
      <c r="D344" s="108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8"/>
      <c r="T344" s="118"/>
      <c r="U344" s="118"/>
      <c r="V344" s="118"/>
      <c r="W344" s="118"/>
      <c r="X344" s="118"/>
      <c r="Y344" s="118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8"/>
      <c r="BF344" s="118"/>
      <c r="BG344" s="118"/>
      <c r="BH344" s="118"/>
      <c r="BI344" s="118"/>
      <c r="BJ344" s="118"/>
      <c r="BK344" s="118"/>
      <c r="BL344" s="111"/>
      <c r="BM344" s="111"/>
      <c r="BN344" s="111"/>
      <c r="BO344" s="111"/>
      <c r="BP344" s="111"/>
      <c r="BQ344" s="122"/>
      <c r="BR344" s="111"/>
      <c r="BS344" s="111"/>
    </row>
    <row r="345" spans="1:71" ht="15.75" customHeight="1">
      <c r="A345" s="105"/>
      <c r="B345" s="108"/>
      <c r="C345" s="108"/>
      <c r="D345" s="108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8"/>
      <c r="T345" s="118"/>
      <c r="U345" s="118"/>
      <c r="V345" s="118"/>
      <c r="W345" s="118"/>
      <c r="X345" s="118"/>
      <c r="Y345" s="118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1"/>
      <c r="AZ345" s="111"/>
      <c r="BA345" s="111"/>
      <c r="BB345" s="111"/>
      <c r="BC345" s="111"/>
      <c r="BD345" s="111"/>
      <c r="BE345" s="118"/>
      <c r="BF345" s="118"/>
      <c r="BG345" s="118"/>
      <c r="BH345" s="118"/>
      <c r="BI345" s="118"/>
      <c r="BJ345" s="118"/>
      <c r="BK345" s="118"/>
      <c r="BL345" s="111"/>
      <c r="BM345" s="111"/>
      <c r="BN345" s="111"/>
      <c r="BO345" s="111"/>
      <c r="BP345" s="111"/>
      <c r="BQ345" s="122"/>
      <c r="BR345" s="111"/>
      <c r="BS345" s="111"/>
    </row>
    <row r="346" spans="1:71" ht="15.75" customHeight="1">
      <c r="A346" s="105"/>
      <c r="B346" s="108"/>
      <c r="C346" s="108"/>
      <c r="D346" s="108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8"/>
      <c r="T346" s="118"/>
      <c r="U346" s="118"/>
      <c r="V346" s="118"/>
      <c r="W346" s="118"/>
      <c r="X346" s="118"/>
      <c r="Y346" s="118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  <c r="AZ346" s="111"/>
      <c r="BA346" s="111"/>
      <c r="BB346" s="111"/>
      <c r="BC346" s="111"/>
      <c r="BD346" s="111"/>
      <c r="BE346" s="118"/>
      <c r="BF346" s="118"/>
      <c r="BG346" s="118"/>
      <c r="BH346" s="118"/>
      <c r="BI346" s="118"/>
      <c r="BJ346" s="118"/>
      <c r="BK346" s="118"/>
      <c r="BL346" s="111"/>
      <c r="BM346" s="111"/>
      <c r="BN346" s="111"/>
      <c r="BO346" s="111"/>
      <c r="BP346" s="111"/>
      <c r="BQ346" s="122"/>
      <c r="BR346" s="111"/>
      <c r="BS346" s="111"/>
    </row>
    <row r="347" spans="1:71" ht="15.75" customHeight="1">
      <c r="A347" s="105"/>
      <c r="B347" s="108"/>
      <c r="C347" s="108"/>
      <c r="D347" s="108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8"/>
      <c r="T347" s="118"/>
      <c r="U347" s="118"/>
      <c r="V347" s="118"/>
      <c r="W347" s="118"/>
      <c r="X347" s="118"/>
      <c r="Y347" s="118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1"/>
      <c r="AZ347" s="111"/>
      <c r="BA347" s="111"/>
      <c r="BB347" s="111"/>
      <c r="BC347" s="111"/>
      <c r="BD347" s="111"/>
      <c r="BE347" s="118"/>
      <c r="BF347" s="118"/>
      <c r="BG347" s="118"/>
      <c r="BH347" s="118"/>
      <c r="BI347" s="118"/>
      <c r="BJ347" s="118"/>
      <c r="BK347" s="118"/>
      <c r="BL347" s="111"/>
      <c r="BM347" s="111"/>
      <c r="BN347" s="111"/>
      <c r="BO347" s="111"/>
      <c r="BP347" s="111"/>
      <c r="BQ347" s="122"/>
      <c r="BR347" s="111"/>
      <c r="BS347" s="111"/>
    </row>
    <row r="348" spans="1:71" ht="15.75" customHeight="1">
      <c r="A348" s="105"/>
      <c r="B348" s="108"/>
      <c r="C348" s="108"/>
      <c r="D348" s="108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8"/>
      <c r="T348" s="118"/>
      <c r="U348" s="118"/>
      <c r="V348" s="118"/>
      <c r="W348" s="118"/>
      <c r="X348" s="118"/>
      <c r="Y348" s="118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  <c r="AZ348" s="111"/>
      <c r="BA348" s="111"/>
      <c r="BB348" s="111"/>
      <c r="BC348" s="111"/>
      <c r="BD348" s="111"/>
      <c r="BE348" s="118"/>
      <c r="BF348" s="118"/>
      <c r="BG348" s="118"/>
      <c r="BH348" s="118"/>
      <c r="BI348" s="118"/>
      <c r="BJ348" s="118"/>
      <c r="BK348" s="118"/>
      <c r="BL348" s="111"/>
      <c r="BM348" s="111"/>
      <c r="BN348" s="111"/>
      <c r="BO348" s="111"/>
      <c r="BP348" s="111"/>
      <c r="BQ348" s="122"/>
      <c r="BR348" s="111"/>
      <c r="BS348" s="111"/>
    </row>
    <row r="349" spans="1:71" ht="15.75" customHeight="1">
      <c r="A349" s="105"/>
      <c r="B349" s="108"/>
      <c r="C349" s="108"/>
      <c r="D349" s="108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8"/>
      <c r="T349" s="118"/>
      <c r="U349" s="118"/>
      <c r="V349" s="118"/>
      <c r="W349" s="118"/>
      <c r="X349" s="118"/>
      <c r="Y349" s="118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1"/>
      <c r="AZ349" s="111"/>
      <c r="BA349" s="111"/>
      <c r="BB349" s="111"/>
      <c r="BC349" s="111"/>
      <c r="BD349" s="111"/>
      <c r="BE349" s="118"/>
      <c r="BF349" s="118"/>
      <c r="BG349" s="118"/>
      <c r="BH349" s="118"/>
      <c r="BI349" s="118"/>
      <c r="BJ349" s="118"/>
      <c r="BK349" s="118"/>
      <c r="BL349" s="111"/>
      <c r="BM349" s="111"/>
      <c r="BN349" s="111"/>
      <c r="BO349" s="111"/>
      <c r="BP349" s="111"/>
      <c r="BQ349" s="122"/>
      <c r="BR349" s="111"/>
      <c r="BS349" s="111"/>
    </row>
    <row r="350" spans="1:71" ht="15.75" customHeight="1">
      <c r="A350" s="105"/>
      <c r="B350" s="108"/>
      <c r="C350" s="108"/>
      <c r="D350" s="108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8"/>
      <c r="T350" s="118"/>
      <c r="U350" s="118"/>
      <c r="V350" s="118"/>
      <c r="W350" s="118"/>
      <c r="X350" s="118"/>
      <c r="Y350" s="118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  <c r="AZ350" s="111"/>
      <c r="BA350" s="111"/>
      <c r="BB350" s="111"/>
      <c r="BC350" s="111"/>
      <c r="BD350" s="111"/>
      <c r="BE350" s="118"/>
      <c r="BF350" s="118"/>
      <c r="BG350" s="118"/>
      <c r="BH350" s="118"/>
      <c r="BI350" s="118"/>
      <c r="BJ350" s="118"/>
      <c r="BK350" s="118"/>
      <c r="BL350" s="111"/>
      <c r="BM350" s="111"/>
      <c r="BN350" s="111"/>
      <c r="BO350" s="111"/>
      <c r="BP350" s="111"/>
      <c r="BQ350" s="122"/>
      <c r="BR350" s="111"/>
      <c r="BS350" s="111"/>
    </row>
    <row r="351" spans="1:71" ht="15.75" customHeight="1">
      <c r="A351" s="105"/>
      <c r="B351" s="108"/>
      <c r="C351" s="108"/>
      <c r="D351" s="108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8"/>
      <c r="T351" s="118"/>
      <c r="U351" s="118"/>
      <c r="V351" s="118"/>
      <c r="W351" s="118"/>
      <c r="X351" s="118"/>
      <c r="Y351" s="118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1"/>
      <c r="AZ351" s="111"/>
      <c r="BA351" s="111"/>
      <c r="BB351" s="111"/>
      <c r="BC351" s="111"/>
      <c r="BD351" s="111"/>
      <c r="BE351" s="118"/>
      <c r="BF351" s="118"/>
      <c r="BG351" s="118"/>
      <c r="BH351" s="118"/>
      <c r="BI351" s="118"/>
      <c r="BJ351" s="118"/>
      <c r="BK351" s="118"/>
      <c r="BL351" s="111"/>
      <c r="BM351" s="111"/>
      <c r="BN351" s="111"/>
      <c r="BO351" s="111"/>
      <c r="BP351" s="111"/>
      <c r="BQ351" s="122"/>
      <c r="BR351" s="111"/>
      <c r="BS351" s="111"/>
    </row>
    <row r="352" spans="1:71" ht="15.75" customHeight="1">
      <c r="A352" s="105"/>
      <c r="B352" s="108"/>
      <c r="C352" s="108"/>
      <c r="D352" s="108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8"/>
      <c r="T352" s="118"/>
      <c r="U352" s="118"/>
      <c r="V352" s="118"/>
      <c r="W352" s="118"/>
      <c r="X352" s="118"/>
      <c r="Y352" s="118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1"/>
      <c r="AZ352" s="111"/>
      <c r="BA352" s="111"/>
      <c r="BB352" s="111"/>
      <c r="BC352" s="111"/>
      <c r="BD352" s="111"/>
      <c r="BE352" s="118"/>
      <c r="BF352" s="118"/>
      <c r="BG352" s="118"/>
      <c r="BH352" s="118"/>
      <c r="BI352" s="118"/>
      <c r="BJ352" s="118"/>
      <c r="BK352" s="118"/>
      <c r="BL352" s="111"/>
      <c r="BM352" s="111"/>
      <c r="BN352" s="111"/>
      <c r="BO352" s="111"/>
      <c r="BP352" s="111"/>
      <c r="BQ352" s="122"/>
      <c r="BR352" s="111"/>
      <c r="BS352" s="111"/>
    </row>
    <row r="353" spans="1:71" ht="15.75" customHeight="1">
      <c r="A353" s="105"/>
      <c r="B353" s="108"/>
      <c r="C353" s="108"/>
      <c r="D353" s="108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8"/>
      <c r="T353" s="118"/>
      <c r="U353" s="118"/>
      <c r="V353" s="118"/>
      <c r="W353" s="118"/>
      <c r="X353" s="118"/>
      <c r="Y353" s="118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1"/>
      <c r="AZ353" s="111"/>
      <c r="BA353" s="111"/>
      <c r="BB353" s="111"/>
      <c r="BC353" s="111"/>
      <c r="BD353" s="111"/>
      <c r="BE353" s="118"/>
      <c r="BF353" s="118"/>
      <c r="BG353" s="118"/>
      <c r="BH353" s="118"/>
      <c r="BI353" s="118"/>
      <c r="BJ353" s="118"/>
      <c r="BK353" s="118"/>
      <c r="BL353" s="111"/>
      <c r="BM353" s="111"/>
      <c r="BN353" s="111"/>
      <c r="BO353" s="111"/>
      <c r="BP353" s="111"/>
      <c r="BQ353" s="122"/>
      <c r="BR353" s="111"/>
      <c r="BS353" s="111"/>
    </row>
    <row r="354" spans="1:71" ht="15.75" customHeight="1">
      <c r="A354" s="105"/>
      <c r="B354" s="108"/>
      <c r="C354" s="108"/>
      <c r="D354" s="108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8"/>
      <c r="T354" s="118"/>
      <c r="U354" s="118"/>
      <c r="V354" s="118"/>
      <c r="W354" s="118"/>
      <c r="X354" s="118"/>
      <c r="Y354" s="118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1"/>
      <c r="AZ354" s="111"/>
      <c r="BA354" s="111"/>
      <c r="BB354" s="111"/>
      <c r="BC354" s="111"/>
      <c r="BD354" s="111"/>
      <c r="BE354" s="118"/>
      <c r="BF354" s="118"/>
      <c r="BG354" s="118"/>
      <c r="BH354" s="118"/>
      <c r="BI354" s="118"/>
      <c r="BJ354" s="118"/>
      <c r="BK354" s="118"/>
      <c r="BL354" s="111"/>
      <c r="BM354" s="111"/>
      <c r="BN354" s="111"/>
      <c r="BO354" s="111"/>
      <c r="BP354" s="111"/>
      <c r="BQ354" s="122"/>
      <c r="BR354" s="111"/>
      <c r="BS354" s="111"/>
    </row>
    <row r="355" spans="1:71" ht="15.75" customHeight="1">
      <c r="A355" s="105"/>
      <c r="B355" s="108"/>
      <c r="C355" s="108"/>
      <c r="D355" s="108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8"/>
      <c r="T355" s="118"/>
      <c r="U355" s="118"/>
      <c r="V355" s="118"/>
      <c r="W355" s="118"/>
      <c r="X355" s="118"/>
      <c r="Y355" s="118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1"/>
      <c r="AZ355" s="111"/>
      <c r="BA355" s="111"/>
      <c r="BB355" s="111"/>
      <c r="BC355" s="111"/>
      <c r="BD355" s="111"/>
      <c r="BE355" s="118"/>
      <c r="BF355" s="118"/>
      <c r="BG355" s="118"/>
      <c r="BH355" s="118"/>
      <c r="BI355" s="118"/>
      <c r="BJ355" s="118"/>
      <c r="BK355" s="118"/>
      <c r="BL355" s="111"/>
      <c r="BM355" s="111"/>
      <c r="BN355" s="111"/>
      <c r="BO355" s="111"/>
      <c r="BP355" s="111"/>
      <c r="BQ355" s="122"/>
      <c r="BR355" s="111"/>
      <c r="BS355" s="111"/>
    </row>
    <row r="356" spans="1:71" ht="15.75" customHeight="1">
      <c r="A356" s="105"/>
      <c r="B356" s="108"/>
      <c r="C356" s="108"/>
      <c r="D356" s="108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8"/>
      <c r="T356" s="118"/>
      <c r="U356" s="118"/>
      <c r="V356" s="118"/>
      <c r="W356" s="118"/>
      <c r="X356" s="118"/>
      <c r="Y356" s="118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  <c r="BA356" s="111"/>
      <c r="BB356" s="111"/>
      <c r="BC356" s="111"/>
      <c r="BD356" s="111"/>
      <c r="BE356" s="118"/>
      <c r="BF356" s="118"/>
      <c r="BG356" s="118"/>
      <c r="BH356" s="118"/>
      <c r="BI356" s="118"/>
      <c r="BJ356" s="118"/>
      <c r="BK356" s="118"/>
      <c r="BL356" s="111"/>
      <c r="BM356" s="111"/>
      <c r="BN356" s="111"/>
      <c r="BO356" s="111"/>
      <c r="BP356" s="111"/>
      <c r="BQ356" s="122"/>
      <c r="BR356" s="111"/>
      <c r="BS356" s="111"/>
    </row>
    <row r="357" spans="1:71" ht="15.75" customHeight="1">
      <c r="A357" s="105"/>
      <c r="B357" s="108"/>
      <c r="C357" s="108"/>
      <c r="D357" s="108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8"/>
      <c r="T357" s="118"/>
      <c r="U357" s="118"/>
      <c r="V357" s="118"/>
      <c r="W357" s="118"/>
      <c r="X357" s="118"/>
      <c r="Y357" s="118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1"/>
      <c r="AZ357" s="111"/>
      <c r="BA357" s="111"/>
      <c r="BB357" s="111"/>
      <c r="BC357" s="111"/>
      <c r="BD357" s="111"/>
      <c r="BE357" s="118"/>
      <c r="BF357" s="118"/>
      <c r="BG357" s="118"/>
      <c r="BH357" s="118"/>
      <c r="BI357" s="118"/>
      <c r="BJ357" s="118"/>
      <c r="BK357" s="118"/>
      <c r="BL357" s="111"/>
      <c r="BM357" s="111"/>
      <c r="BN357" s="111"/>
      <c r="BO357" s="111"/>
      <c r="BP357" s="111"/>
      <c r="BQ357" s="122"/>
      <c r="BR357" s="111"/>
      <c r="BS357" s="111"/>
    </row>
    <row r="358" spans="1:71" ht="15.75" customHeight="1">
      <c r="A358" s="105"/>
      <c r="B358" s="108"/>
      <c r="C358" s="108"/>
      <c r="D358" s="108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8"/>
      <c r="T358" s="118"/>
      <c r="U358" s="118"/>
      <c r="V358" s="118"/>
      <c r="W358" s="118"/>
      <c r="X358" s="118"/>
      <c r="Y358" s="118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1"/>
      <c r="AZ358" s="111"/>
      <c r="BA358" s="111"/>
      <c r="BB358" s="111"/>
      <c r="BC358" s="111"/>
      <c r="BD358" s="111"/>
      <c r="BE358" s="118"/>
      <c r="BF358" s="118"/>
      <c r="BG358" s="118"/>
      <c r="BH358" s="118"/>
      <c r="BI358" s="118"/>
      <c r="BJ358" s="118"/>
      <c r="BK358" s="118"/>
      <c r="BL358" s="111"/>
      <c r="BM358" s="111"/>
      <c r="BN358" s="111"/>
      <c r="BO358" s="111"/>
      <c r="BP358" s="111"/>
      <c r="BQ358" s="122"/>
      <c r="BR358" s="111"/>
      <c r="BS358" s="111"/>
    </row>
    <row r="359" spans="1:71" ht="15.75" customHeight="1">
      <c r="A359" s="105"/>
      <c r="B359" s="108"/>
      <c r="C359" s="108"/>
      <c r="D359" s="108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8"/>
      <c r="T359" s="118"/>
      <c r="U359" s="118"/>
      <c r="V359" s="118"/>
      <c r="W359" s="118"/>
      <c r="X359" s="118"/>
      <c r="Y359" s="118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  <c r="AZ359" s="111"/>
      <c r="BA359" s="111"/>
      <c r="BB359" s="111"/>
      <c r="BC359" s="111"/>
      <c r="BD359" s="111"/>
      <c r="BE359" s="118"/>
      <c r="BF359" s="118"/>
      <c r="BG359" s="118"/>
      <c r="BH359" s="118"/>
      <c r="BI359" s="118"/>
      <c r="BJ359" s="118"/>
      <c r="BK359" s="118"/>
      <c r="BL359" s="111"/>
      <c r="BM359" s="111"/>
      <c r="BN359" s="111"/>
      <c r="BO359" s="111"/>
      <c r="BP359" s="111"/>
      <c r="BQ359" s="122"/>
      <c r="BR359" s="111"/>
      <c r="BS359" s="111"/>
    </row>
    <row r="360" spans="1:71" ht="15.75" customHeight="1">
      <c r="A360" s="105"/>
      <c r="B360" s="108"/>
      <c r="C360" s="108"/>
      <c r="D360" s="108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8"/>
      <c r="T360" s="118"/>
      <c r="U360" s="118"/>
      <c r="V360" s="118"/>
      <c r="W360" s="118"/>
      <c r="X360" s="118"/>
      <c r="Y360" s="118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  <c r="BA360" s="111"/>
      <c r="BB360" s="111"/>
      <c r="BC360" s="111"/>
      <c r="BD360" s="111"/>
      <c r="BE360" s="118"/>
      <c r="BF360" s="118"/>
      <c r="BG360" s="118"/>
      <c r="BH360" s="118"/>
      <c r="BI360" s="118"/>
      <c r="BJ360" s="118"/>
      <c r="BK360" s="118"/>
      <c r="BL360" s="111"/>
      <c r="BM360" s="111"/>
      <c r="BN360" s="111"/>
      <c r="BO360" s="111"/>
      <c r="BP360" s="111"/>
      <c r="BQ360" s="122"/>
      <c r="BR360" s="111"/>
      <c r="BS360" s="111"/>
    </row>
    <row r="361" spans="1:71" ht="15.75" customHeight="1">
      <c r="A361" s="105"/>
      <c r="B361" s="108"/>
      <c r="C361" s="108"/>
      <c r="D361" s="108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8"/>
      <c r="T361" s="118"/>
      <c r="U361" s="118"/>
      <c r="V361" s="118"/>
      <c r="W361" s="118"/>
      <c r="X361" s="118"/>
      <c r="Y361" s="118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8"/>
      <c r="BF361" s="118"/>
      <c r="BG361" s="118"/>
      <c r="BH361" s="118"/>
      <c r="BI361" s="118"/>
      <c r="BJ361" s="118"/>
      <c r="BK361" s="118"/>
      <c r="BL361" s="111"/>
      <c r="BM361" s="111"/>
      <c r="BN361" s="111"/>
      <c r="BO361" s="111"/>
      <c r="BP361" s="111"/>
      <c r="BQ361" s="122"/>
      <c r="BR361" s="111"/>
      <c r="BS361" s="111"/>
    </row>
    <row r="362" spans="1:71" ht="15.75" customHeight="1">
      <c r="A362" s="105"/>
      <c r="B362" s="108"/>
      <c r="C362" s="108"/>
      <c r="D362" s="108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8"/>
      <c r="T362" s="118"/>
      <c r="U362" s="118"/>
      <c r="V362" s="118"/>
      <c r="W362" s="118"/>
      <c r="X362" s="118"/>
      <c r="Y362" s="118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1"/>
      <c r="AZ362" s="111"/>
      <c r="BA362" s="111"/>
      <c r="BB362" s="111"/>
      <c r="BC362" s="111"/>
      <c r="BD362" s="111"/>
      <c r="BE362" s="118"/>
      <c r="BF362" s="118"/>
      <c r="BG362" s="118"/>
      <c r="BH362" s="118"/>
      <c r="BI362" s="118"/>
      <c r="BJ362" s="118"/>
      <c r="BK362" s="118"/>
      <c r="BL362" s="111"/>
      <c r="BM362" s="111"/>
      <c r="BN362" s="111"/>
      <c r="BO362" s="111"/>
      <c r="BP362" s="111"/>
      <c r="BQ362" s="122"/>
      <c r="BR362" s="111"/>
      <c r="BS362" s="111"/>
    </row>
    <row r="363" spans="1:71" ht="15.75" customHeight="1">
      <c r="A363" s="105"/>
      <c r="B363" s="108"/>
      <c r="C363" s="108"/>
      <c r="D363" s="108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8"/>
      <c r="T363" s="118"/>
      <c r="U363" s="118"/>
      <c r="V363" s="118"/>
      <c r="W363" s="118"/>
      <c r="X363" s="118"/>
      <c r="Y363" s="118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1"/>
      <c r="BE363" s="118"/>
      <c r="BF363" s="118"/>
      <c r="BG363" s="118"/>
      <c r="BH363" s="118"/>
      <c r="BI363" s="118"/>
      <c r="BJ363" s="118"/>
      <c r="BK363" s="118"/>
      <c r="BL363" s="111"/>
      <c r="BM363" s="111"/>
      <c r="BN363" s="111"/>
      <c r="BO363" s="111"/>
      <c r="BP363" s="111"/>
      <c r="BQ363" s="122"/>
      <c r="BR363" s="111"/>
      <c r="BS363" s="111"/>
    </row>
    <row r="364" spans="1:71" ht="15.75" customHeight="1">
      <c r="A364" s="105"/>
      <c r="B364" s="108"/>
      <c r="C364" s="108"/>
      <c r="D364" s="108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8"/>
      <c r="T364" s="118"/>
      <c r="U364" s="118"/>
      <c r="V364" s="118"/>
      <c r="W364" s="118"/>
      <c r="X364" s="118"/>
      <c r="Y364" s="118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1"/>
      <c r="AZ364" s="111"/>
      <c r="BA364" s="111"/>
      <c r="BB364" s="111"/>
      <c r="BC364" s="111"/>
      <c r="BD364" s="111"/>
      <c r="BE364" s="118"/>
      <c r="BF364" s="118"/>
      <c r="BG364" s="118"/>
      <c r="BH364" s="118"/>
      <c r="BI364" s="118"/>
      <c r="BJ364" s="118"/>
      <c r="BK364" s="118"/>
      <c r="BL364" s="111"/>
      <c r="BM364" s="111"/>
      <c r="BN364" s="111"/>
      <c r="BO364" s="111"/>
      <c r="BP364" s="111"/>
      <c r="BQ364" s="122"/>
      <c r="BR364" s="111"/>
      <c r="BS364" s="111"/>
    </row>
    <row r="365" spans="1:71" ht="15.75" customHeight="1">
      <c r="A365" s="105"/>
      <c r="B365" s="108"/>
      <c r="C365" s="108"/>
      <c r="D365" s="108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8"/>
      <c r="T365" s="118"/>
      <c r="U365" s="118"/>
      <c r="V365" s="118"/>
      <c r="W365" s="118"/>
      <c r="X365" s="118"/>
      <c r="Y365" s="118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  <c r="AZ365" s="111"/>
      <c r="BA365" s="111"/>
      <c r="BB365" s="111"/>
      <c r="BC365" s="111"/>
      <c r="BD365" s="111"/>
      <c r="BE365" s="118"/>
      <c r="BF365" s="118"/>
      <c r="BG365" s="118"/>
      <c r="BH365" s="118"/>
      <c r="BI365" s="118"/>
      <c r="BJ365" s="118"/>
      <c r="BK365" s="118"/>
      <c r="BL365" s="111"/>
      <c r="BM365" s="111"/>
      <c r="BN365" s="111"/>
      <c r="BO365" s="111"/>
      <c r="BP365" s="111"/>
      <c r="BQ365" s="122"/>
      <c r="BR365" s="111"/>
      <c r="BS365" s="111"/>
    </row>
    <row r="366" spans="1:71" ht="15.75" customHeight="1">
      <c r="A366" s="105"/>
      <c r="B366" s="108"/>
      <c r="C366" s="108"/>
      <c r="D366" s="108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8"/>
      <c r="T366" s="118"/>
      <c r="U366" s="118"/>
      <c r="V366" s="118"/>
      <c r="W366" s="118"/>
      <c r="X366" s="118"/>
      <c r="Y366" s="118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  <c r="AZ366" s="111"/>
      <c r="BA366" s="111"/>
      <c r="BB366" s="111"/>
      <c r="BC366" s="111"/>
      <c r="BD366" s="111"/>
      <c r="BE366" s="118"/>
      <c r="BF366" s="118"/>
      <c r="BG366" s="118"/>
      <c r="BH366" s="118"/>
      <c r="BI366" s="118"/>
      <c r="BJ366" s="118"/>
      <c r="BK366" s="118"/>
      <c r="BL366" s="111"/>
      <c r="BM366" s="111"/>
      <c r="BN366" s="111"/>
      <c r="BO366" s="111"/>
      <c r="BP366" s="111"/>
      <c r="BQ366" s="122"/>
      <c r="BR366" s="111"/>
      <c r="BS366" s="111"/>
    </row>
    <row r="367" spans="1:71" ht="15.75" customHeight="1">
      <c r="A367" s="105"/>
      <c r="B367" s="108"/>
      <c r="C367" s="108"/>
      <c r="D367" s="108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8"/>
      <c r="T367" s="118"/>
      <c r="U367" s="118"/>
      <c r="V367" s="118"/>
      <c r="W367" s="118"/>
      <c r="X367" s="118"/>
      <c r="Y367" s="118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8"/>
      <c r="BF367" s="118"/>
      <c r="BG367" s="118"/>
      <c r="BH367" s="118"/>
      <c r="BI367" s="118"/>
      <c r="BJ367" s="118"/>
      <c r="BK367" s="118"/>
      <c r="BL367" s="111"/>
      <c r="BM367" s="111"/>
      <c r="BN367" s="111"/>
      <c r="BO367" s="111"/>
      <c r="BP367" s="111"/>
      <c r="BQ367" s="122"/>
      <c r="BR367" s="111"/>
      <c r="BS367" s="111"/>
    </row>
    <row r="368" spans="1:71" ht="15.75" customHeight="1">
      <c r="A368" s="105"/>
      <c r="B368" s="108"/>
      <c r="C368" s="108"/>
      <c r="D368" s="108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8"/>
      <c r="T368" s="118"/>
      <c r="U368" s="118"/>
      <c r="V368" s="118"/>
      <c r="W368" s="118"/>
      <c r="X368" s="118"/>
      <c r="Y368" s="118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8"/>
      <c r="BF368" s="118"/>
      <c r="BG368" s="118"/>
      <c r="BH368" s="118"/>
      <c r="BI368" s="118"/>
      <c r="BJ368" s="118"/>
      <c r="BK368" s="118"/>
      <c r="BL368" s="111"/>
      <c r="BM368" s="111"/>
      <c r="BN368" s="111"/>
      <c r="BO368" s="111"/>
      <c r="BP368" s="111"/>
      <c r="BQ368" s="122"/>
      <c r="BR368" s="111"/>
      <c r="BS368" s="111"/>
    </row>
    <row r="369" spans="1:71" ht="15.75" customHeight="1">
      <c r="A369" s="105"/>
      <c r="B369" s="108"/>
      <c r="C369" s="108"/>
      <c r="D369" s="108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8"/>
      <c r="T369" s="118"/>
      <c r="U369" s="118"/>
      <c r="V369" s="118"/>
      <c r="W369" s="118"/>
      <c r="X369" s="118"/>
      <c r="Y369" s="118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1"/>
      <c r="AZ369" s="111"/>
      <c r="BA369" s="111"/>
      <c r="BB369" s="111"/>
      <c r="BC369" s="111"/>
      <c r="BD369" s="111"/>
      <c r="BE369" s="118"/>
      <c r="BF369" s="118"/>
      <c r="BG369" s="118"/>
      <c r="BH369" s="118"/>
      <c r="BI369" s="118"/>
      <c r="BJ369" s="118"/>
      <c r="BK369" s="118"/>
      <c r="BL369" s="111"/>
      <c r="BM369" s="111"/>
      <c r="BN369" s="111"/>
      <c r="BO369" s="111"/>
      <c r="BP369" s="111"/>
      <c r="BQ369" s="122"/>
      <c r="BR369" s="111"/>
      <c r="BS369" s="111"/>
    </row>
    <row r="370" spans="1:71" ht="15.75" customHeight="1">
      <c r="A370" s="105"/>
      <c r="B370" s="108"/>
      <c r="C370" s="108"/>
      <c r="D370" s="108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8"/>
      <c r="T370" s="118"/>
      <c r="U370" s="118"/>
      <c r="V370" s="118"/>
      <c r="W370" s="118"/>
      <c r="X370" s="118"/>
      <c r="Y370" s="118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  <c r="AZ370" s="111"/>
      <c r="BA370" s="111"/>
      <c r="BB370" s="111"/>
      <c r="BC370" s="111"/>
      <c r="BD370" s="111"/>
      <c r="BE370" s="118"/>
      <c r="BF370" s="118"/>
      <c r="BG370" s="118"/>
      <c r="BH370" s="118"/>
      <c r="BI370" s="118"/>
      <c r="BJ370" s="118"/>
      <c r="BK370" s="118"/>
      <c r="BL370" s="111"/>
      <c r="BM370" s="111"/>
      <c r="BN370" s="111"/>
      <c r="BO370" s="111"/>
      <c r="BP370" s="111"/>
      <c r="BQ370" s="122"/>
      <c r="BR370" s="111"/>
      <c r="BS370" s="111"/>
    </row>
    <row r="371" spans="1:71" ht="15.75" customHeight="1">
      <c r="A371" s="105"/>
      <c r="B371" s="108"/>
      <c r="C371" s="108"/>
      <c r="D371" s="108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8"/>
      <c r="T371" s="118"/>
      <c r="U371" s="118"/>
      <c r="V371" s="118"/>
      <c r="W371" s="118"/>
      <c r="X371" s="118"/>
      <c r="Y371" s="118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  <c r="AZ371" s="111"/>
      <c r="BA371" s="111"/>
      <c r="BB371" s="111"/>
      <c r="BC371" s="111"/>
      <c r="BD371" s="111"/>
      <c r="BE371" s="118"/>
      <c r="BF371" s="118"/>
      <c r="BG371" s="118"/>
      <c r="BH371" s="118"/>
      <c r="BI371" s="118"/>
      <c r="BJ371" s="118"/>
      <c r="BK371" s="118"/>
      <c r="BL371" s="111"/>
      <c r="BM371" s="111"/>
      <c r="BN371" s="111"/>
      <c r="BO371" s="111"/>
      <c r="BP371" s="111"/>
      <c r="BQ371" s="122"/>
      <c r="BR371" s="111"/>
      <c r="BS371" s="111"/>
    </row>
    <row r="372" spans="1:71" ht="15.75" customHeight="1">
      <c r="A372" s="105"/>
      <c r="B372" s="108"/>
      <c r="C372" s="108"/>
      <c r="D372" s="108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8"/>
      <c r="T372" s="118"/>
      <c r="U372" s="118"/>
      <c r="V372" s="118"/>
      <c r="W372" s="118"/>
      <c r="X372" s="118"/>
      <c r="Y372" s="118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  <c r="AZ372" s="111"/>
      <c r="BA372" s="111"/>
      <c r="BB372" s="111"/>
      <c r="BC372" s="111"/>
      <c r="BD372" s="111"/>
      <c r="BE372" s="118"/>
      <c r="BF372" s="118"/>
      <c r="BG372" s="118"/>
      <c r="BH372" s="118"/>
      <c r="BI372" s="118"/>
      <c r="BJ372" s="118"/>
      <c r="BK372" s="118"/>
      <c r="BL372" s="111"/>
      <c r="BM372" s="111"/>
      <c r="BN372" s="111"/>
      <c r="BO372" s="111"/>
      <c r="BP372" s="111"/>
      <c r="BQ372" s="122"/>
      <c r="BR372" s="111"/>
      <c r="BS372" s="111"/>
    </row>
    <row r="373" spans="1:71" ht="15.75" customHeight="1">
      <c r="A373" s="105"/>
      <c r="B373" s="108"/>
      <c r="C373" s="108"/>
      <c r="D373" s="108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8"/>
      <c r="T373" s="118"/>
      <c r="U373" s="118"/>
      <c r="V373" s="118"/>
      <c r="W373" s="118"/>
      <c r="X373" s="118"/>
      <c r="Y373" s="118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  <c r="AZ373" s="111"/>
      <c r="BA373" s="111"/>
      <c r="BB373" s="111"/>
      <c r="BC373" s="111"/>
      <c r="BD373" s="111"/>
      <c r="BE373" s="118"/>
      <c r="BF373" s="118"/>
      <c r="BG373" s="118"/>
      <c r="BH373" s="118"/>
      <c r="BI373" s="118"/>
      <c r="BJ373" s="118"/>
      <c r="BK373" s="118"/>
      <c r="BL373" s="111"/>
      <c r="BM373" s="111"/>
      <c r="BN373" s="111"/>
      <c r="BO373" s="111"/>
      <c r="BP373" s="111"/>
      <c r="BQ373" s="122"/>
      <c r="BR373" s="111"/>
      <c r="BS373" s="111"/>
    </row>
    <row r="374" spans="1:71" ht="15.75" customHeight="1">
      <c r="A374" s="105"/>
      <c r="B374" s="108"/>
      <c r="C374" s="108"/>
      <c r="D374" s="108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8"/>
      <c r="T374" s="118"/>
      <c r="U374" s="118"/>
      <c r="V374" s="118"/>
      <c r="W374" s="118"/>
      <c r="X374" s="118"/>
      <c r="Y374" s="118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  <c r="AZ374" s="111"/>
      <c r="BA374" s="111"/>
      <c r="BB374" s="111"/>
      <c r="BC374" s="111"/>
      <c r="BD374" s="111"/>
      <c r="BE374" s="118"/>
      <c r="BF374" s="118"/>
      <c r="BG374" s="118"/>
      <c r="BH374" s="118"/>
      <c r="BI374" s="118"/>
      <c r="BJ374" s="118"/>
      <c r="BK374" s="118"/>
      <c r="BL374" s="111"/>
      <c r="BM374" s="111"/>
      <c r="BN374" s="111"/>
      <c r="BO374" s="111"/>
      <c r="BP374" s="111"/>
      <c r="BQ374" s="122"/>
      <c r="BR374" s="111"/>
      <c r="BS374" s="111"/>
    </row>
    <row r="375" spans="1:71" ht="15.75" customHeight="1">
      <c r="A375" s="105"/>
      <c r="B375" s="108"/>
      <c r="C375" s="108"/>
      <c r="D375" s="108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8"/>
      <c r="T375" s="118"/>
      <c r="U375" s="118"/>
      <c r="V375" s="118"/>
      <c r="W375" s="118"/>
      <c r="X375" s="118"/>
      <c r="Y375" s="118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  <c r="AZ375" s="111"/>
      <c r="BA375" s="111"/>
      <c r="BB375" s="111"/>
      <c r="BC375" s="111"/>
      <c r="BD375" s="111"/>
      <c r="BE375" s="118"/>
      <c r="BF375" s="118"/>
      <c r="BG375" s="118"/>
      <c r="BH375" s="118"/>
      <c r="BI375" s="118"/>
      <c r="BJ375" s="118"/>
      <c r="BK375" s="118"/>
      <c r="BL375" s="111"/>
      <c r="BM375" s="111"/>
      <c r="BN375" s="111"/>
      <c r="BO375" s="111"/>
      <c r="BP375" s="111"/>
      <c r="BQ375" s="122"/>
      <c r="BR375" s="111"/>
      <c r="BS375" s="111"/>
    </row>
    <row r="376" spans="1:71" ht="15.75" customHeight="1">
      <c r="A376" s="105"/>
      <c r="B376" s="108"/>
      <c r="C376" s="108"/>
      <c r="D376" s="108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8"/>
      <c r="T376" s="118"/>
      <c r="U376" s="118"/>
      <c r="V376" s="118"/>
      <c r="W376" s="118"/>
      <c r="X376" s="118"/>
      <c r="Y376" s="118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8"/>
      <c r="BF376" s="118"/>
      <c r="BG376" s="118"/>
      <c r="BH376" s="118"/>
      <c r="BI376" s="118"/>
      <c r="BJ376" s="118"/>
      <c r="BK376" s="118"/>
      <c r="BL376" s="111"/>
      <c r="BM376" s="111"/>
      <c r="BN376" s="111"/>
      <c r="BO376" s="111"/>
      <c r="BP376" s="111"/>
      <c r="BQ376" s="122"/>
      <c r="BR376" s="111"/>
      <c r="BS376" s="111"/>
    </row>
    <row r="377" spans="1:71" ht="15.75" customHeight="1">
      <c r="A377" s="105"/>
      <c r="B377" s="108"/>
      <c r="C377" s="108"/>
      <c r="D377" s="108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8"/>
      <c r="T377" s="118"/>
      <c r="U377" s="118"/>
      <c r="V377" s="118"/>
      <c r="W377" s="118"/>
      <c r="X377" s="118"/>
      <c r="Y377" s="118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8"/>
      <c r="BF377" s="118"/>
      <c r="BG377" s="118"/>
      <c r="BH377" s="118"/>
      <c r="BI377" s="118"/>
      <c r="BJ377" s="118"/>
      <c r="BK377" s="118"/>
      <c r="BL377" s="111"/>
      <c r="BM377" s="111"/>
      <c r="BN377" s="111"/>
      <c r="BO377" s="111"/>
      <c r="BP377" s="111"/>
      <c r="BQ377" s="122"/>
      <c r="BR377" s="111"/>
      <c r="BS377" s="111"/>
    </row>
    <row r="378" spans="1:71" ht="15.75" customHeight="1">
      <c r="A378" s="105"/>
      <c r="B378" s="108"/>
      <c r="C378" s="108"/>
      <c r="D378" s="108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8"/>
      <c r="T378" s="118"/>
      <c r="U378" s="118"/>
      <c r="V378" s="118"/>
      <c r="W378" s="118"/>
      <c r="X378" s="118"/>
      <c r="Y378" s="118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8"/>
      <c r="BF378" s="118"/>
      <c r="BG378" s="118"/>
      <c r="BH378" s="118"/>
      <c r="BI378" s="118"/>
      <c r="BJ378" s="118"/>
      <c r="BK378" s="118"/>
      <c r="BL378" s="111"/>
      <c r="BM378" s="111"/>
      <c r="BN378" s="111"/>
      <c r="BO378" s="111"/>
      <c r="BP378" s="111"/>
      <c r="BQ378" s="122"/>
      <c r="BR378" s="111"/>
      <c r="BS378" s="111"/>
    </row>
    <row r="379" spans="1:71" ht="15.75" customHeight="1">
      <c r="A379" s="105"/>
      <c r="B379" s="108"/>
      <c r="C379" s="108"/>
      <c r="D379" s="108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8"/>
      <c r="T379" s="118"/>
      <c r="U379" s="118"/>
      <c r="V379" s="118"/>
      <c r="W379" s="118"/>
      <c r="X379" s="118"/>
      <c r="Y379" s="118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8"/>
      <c r="BF379" s="118"/>
      <c r="BG379" s="118"/>
      <c r="BH379" s="118"/>
      <c r="BI379" s="118"/>
      <c r="BJ379" s="118"/>
      <c r="BK379" s="118"/>
      <c r="BL379" s="111"/>
      <c r="BM379" s="111"/>
      <c r="BN379" s="111"/>
      <c r="BO379" s="111"/>
      <c r="BP379" s="111"/>
      <c r="BQ379" s="122"/>
      <c r="BR379" s="111"/>
      <c r="BS379" s="111"/>
    </row>
    <row r="380" spans="1:71" ht="15.75" customHeight="1">
      <c r="A380" s="105"/>
      <c r="B380" s="108"/>
      <c r="C380" s="108"/>
      <c r="D380" s="108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8"/>
      <c r="T380" s="118"/>
      <c r="U380" s="118"/>
      <c r="V380" s="118"/>
      <c r="W380" s="118"/>
      <c r="X380" s="118"/>
      <c r="Y380" s="118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8"/>
      <c r="BF380" s="118"/>
      <c r="BG380" s="118"/>
      <c r="BH380" s="118"/>
      <c r="BI380" s="118"/>
      <c r="BJ380" s="118"/>
      <c r="BK380" s="118"/>
      <c r="BL380" s="111"/>
      <c r="BM380" s="111"/>
      <c r="BN380" s="111"/>
      <c r="BO380" s="111"/>
      <c r="BP380" s="111"/>
      <c r="BQ380" s="122"/>
      <c r="BR380" s="111"/>
      <c r="BS380" s="111"/>
    </row>
    <row r="381" spans="1:71" ht="15.75" customHeight="1">
      <c r="A381" s="105"/>
      <c r="B381" s="108"/>
      <c r="C381" s="108"/>
      <c r="D381" s="108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8"/>
      <c r="T381" s="118"/>
      <c r="U381" s="118"/>
      <c r="V381" s="118"/>
      <c r="W381" s="118"/>
      <c r="X381" s="118"/>
      <c r="Y381" s="118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11"/>
      <c r="BD381" s="111"/>
      <c r="BE381" s="118"/>
      <c r="BF381" s="118"/>
      <c r="BG381" s="118"/>
      <c r="BH381" s="118"/>
      <c r="BI381" s="118"/>
      <c r="BJ381" s="118"/>
      <c r="BK381" s="118"/>
      <c r="BL381" s="111"/>
      <c r="BM381" s="111"/>
      <c r="BN381" s="111"/>
      <c r="BO381" s="111"/>
      <c r="BP381" s="111"/>
      <c r="BQ381" s="122"/>
      <c r="BR381" s="111"/>
      <c r="BS381" s="111"/>
    </row>
    <row r="382" spans="1:71" ht="15.75" customHeight="1">
      <c r="A382" s="105"/>
      <c r="B382" s="108"/>
      <c r="C382" s="108"/>
      <c r="D382" s="108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8"/>
      <c r="T382" s="118"/>
      <c r="U382" s="118"/>
      <c r="V382" s="118"/>
      <c r="W382" s="118"/>
      <c r="X382" s="118"/>
      <c r="Y382" s="118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8"/>
      <c r="BF382" s="118"/>
      <c r="BG382" s="118"/>
      <c r="BH382" s="118"/>
      <c r="BI382" s="118"/>
      <c r="BJ382" s="118"/>
      <c r="BK382" s="118"/>
      <c r="BL382" s="111"/>
      <c r="BM382" s="111"/>
      <c r="BN382" s="111"/>
      <c r="BO382" s="111"/>
      <c r="BP382" s="111"/>
      <c r="BQ382" s="122"/>
      <c r="BR382" s="111"/>
      <c r="BS382" s="111"/>
    </row>
    <row r="383" spans="1:71" ht="15.75" customHeight="1">
      <c r="A383" s="105"/>
      <c r="B383" s="108"/>
      <c r="C383" s="108"/>
      <c r="D383" s="108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8"/>
      <c r="T383" s="118"/>
      <c r="U383" s="118"/>
      <c r="V383" s="118"/>
      <c r="W383" s="118"/>
      <c r="X383" s="118"/>
      <c r="Y383" s="118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8"/>
      <c r="BF383" s="118"/>
      <c r="BG383" s="118"/>
      <c r="BH383" s="118"/>
      <c r="BI383" s="118"/>
      <c r="BJ383" s="118"/>
      <c r="BK383" s="118"/>
      <c r="BL383" s="111"/>
      <c r="BM383" s="111"/>
      <c r="BN383" s="111"/>
      <c r="BO383" s="111"/>
      <c r="BP383" s="111"/>
      <c r="BQ383" s="122"/>
      <c r="BR383" s="111"/>
      <c r="BS383" s="111"/>
    </row>
    <row r="384" spans="1:71" ht="15.75" customHeight="1">
      <c r="A384" s="105"/>
      <c r="B384" s="108"/>
      <c r="C384" s="108"/>
      <c r="D384" s="108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8"/>
      <c r="T384" s="118"/>
      <c r="U384" s="118"/>
      <c r="V384" s="118"/>
      <c r="W384" s="118"/>
      <c r="X384" s="118"/>
      <c r="Y384" s="118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D384" s="111"/>
      <c r="BE384" s="118"/>
      <c r="BF384" s="118"/>
      <c r="BG384" s="118"/>
      <c r="BH384" s="118"/>
      <c r="BI384" s="118"/>
      <c r="BJ384" s="118"/>
      <c r="BK384" s="118"/>
      <c r="BL384" s="111"/>
      <c r="BM384" s="111"/>
      <c r="BN384" s="111"/>
      <c r="BO384" s="111"/>
      <c r="BP384" s="111"/>
      <c r="BQ384" s="122"/>
      <c r="BR384" s="111"/>
      <c r="BS384" s="111"/>
    </row>
    <row r="385" spans="1:71" ht="15.75" customHeight="1">
      <c r="A385" s="105"/>
      <c r="B385" s="108"/>
      <c r="C385" s="108"/>
      <c r="D385" s="108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8"/>
      <c r="T385" s="118"/>
      <c r="U385" s="118"/>
      <c r="V385" s="118"/>
      <c r="W385" s="118"/>
      <c r="X385" s="118"/>
      <c r="Y385" s="118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11"/>
      <c r="BD385" s="111"/>
      <c r="BE385" s="118"/>
      <c r="BF385" s="118"/>
      <c r="BG385" s="118"/>
      <c r="BH385" s="118"/>
      <c r="BI385" s="118"/>
      <c r="BJ385" s="118"/>
      <c r="BK385" s="118"/>
      <c r="BL385" s="111"/>
      <c r="BM385" s="111"/>
      <c r="BN385" s="111"/>
      <c r="BO385" s="111"/>
      <c r="BP385" s="111"/>
      <c r="BQ385" s="122"/>
      <c r="BR385" s="111"/>
      <c r="BS385" s="111"/>
    </row>
    <row r="386" spans="1:71" ht="15.75" customHeight="1">
      <c r="A386" s="105"/>
      <c r="B386" s="108"/>
      <c r="C386" s="108"/>
      <c r="D386" s="108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8"/>
      <c r="T386" s="118"/>
      <c r="U386" s="118"/>
      <c r="V386" s="118"/>
      <c r="W386" s="118"/>
      <c r="X386" s="118"/>
      <c r="Y386" s="118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11"/>
      <c r="BD386" s="111"/>
      <c r="BE386" s="118"/>
      <c r="BF386" s="118"/>
      <c r="BG386" s="118"/>
      <c r="BH386" s="118"/>
      <c r="BI386" s="118"/>
      <c r="BJ386" s="118"/>
      <c r="BK386" s="118"/>
      <c r="BL386" s="111"/>
      <c r="BM386" s="111"/>
      <c r="BN386" s="111"/>
      <c r="BO386" s="111"/>
      <c r="BP386" s="111"/>
      <c r="BQ386" s="122"/>
      <c r="BR386" s="111"/>
      <c r="BS386" s="111"/>
    </row>
    <row r="387" spans="1:71" ht="15.75" customHeight="1">
      <c r="A387" s="105"/>
      <c r="B387" s="108"/>
      <c r="C387" s="108"/>
      <c r="D387" s="108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8"/>
      <c r="T387" s="118"/>
      <c r="U387" s="118"/>
      <c r="V387" s="118"/>
      <c r="W387" s="118"/>
      <c r="X387" s="118"/>
      <c r="Y387" s="118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11"/>
      <c r="BD387" s="111"/>
      <c r="BE387" s="118"/>
      <c r="BF387" s="118"/>
      <c r="BG387" s="118"/>
      <c r="BH387" s="118"/>
      <c r="BI387" s="118"/>
      <c r="BJ387" s="118"/>
      <c r="BK387" s="118"/>
      <c r="BL387" s="111"/>
      <c r="BM387" s="111"/>
      <c r="BN387" s="111"/>
      <c r="BO387" s="111"/>
      <c r="BP387" s="111"/>
      <c r="BQ387" s="122"/>
      <c r="BR387" s="111"/>
      <c r="BS387" s="111"/>
    </row>
    <row r="388" spans="1:71" ht="15.75" customHeight="1">
      <c r="A388" s="105"/>
      <c r="B388" s="108"/>
      <c r="C388" s="108"/>
      <c r="D388" s="108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8"/>
      <c r="T388" s="118"/>
      <c r="U388" s="118"/>
      <c r="V388" s="118"/>
      <c r="W388" s="118"/>
      <c r="X388" s="118"/>
      <c r="Y388" s="118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11"/>
      <c r="BD388" s="111"/>
      <c r="BE388" s="118"/>
      <c r="BF388" s="118"/>
      <c r="BG388" s="118"/>
      <c r="BH388" s="118"/>
      <c r="BI388" s="118"/>
      <c r="BJ388" s="118"/>
      <c r="BK388" s="118"/>
      <c r="BL388" s="111"/>
      <c r="BM388" s="111"/>
      <c r="BN388" s="111"/>
      <c r="BO388" s="111"/>
      <c r="BP388" s="111"/>
      <c r="BQ388" s="122"/>
      <c r="BR388" s="111"/>
      <c r="BS388" s="111"/>
    </row>
    <row r="389" spans="1:71" ht="15.75" customHeight="1">
      <c r="A389" s="105"/>
      <c r="B389" s="108"/>
      <c r="C389" s="108"/>
      <c r="D389" s="108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8"/>
      <c r="T389" s="118"/>
      <c r="U389" s="118"/>
      <c r="V389" s="118"/>
      <c r="W389" s="118"/>
      <c r="X389" s="118"/>
      <c r="Y389" s="118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11"/>
      <c r="BD389" s="111"/>
      <c r="BE389" s="118"/>
      <c r="BF389" s="118"/>
      <c r="BG389" s="118"/>
      <c r="BH389" s="118"/>
      <c r="BI389" s="118"/>
      <c r="BJ389" s="118"/>
      <c r="BK389" s="118"/>
      <c r="BL389" s="111"/>
      <c r="BM389" s="111"/>
      <c r="BN389" s="111"/>
      <c r="BO389" s="111"/>
      <c r="BP389" s="111"/>
      <c r="BQ389" s="122"/>
      <c r="BR389" s="111"/>
      <c r="BS389" s="111"/>
    </row>
    <row r="390" spans="1:71" ht="15.75" customHeight="1">
      <c r="A390" s="105"/>
      <c r="B390" s="108"/>
      <c r="C390" s="108"/>
      <c r="D390" s="108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8"/>
      <c r="T390" s="118"/>
      <c r="U390" s="118"/>
      <c r="V390" s="118"/>
      <c r="W390" s="118"/>
      <c r="X390" s="118"/>
      <c r="Y390" s="118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11"/>
      <c r="BD390" s="111"/>
      <c r="BE390" s="118"/>
      <c r="BF390" s="118"/>
      <c r="BG390" s="118"/>
      <c r="BH390" s="118"/>
      <c r="BI390" s="118"/>
      <c r="BJ390" s="118"/>
      <c r="BK390" s="118"/>
      <c r="BL390" s="111"/>
      <c r="BM390" s="111"/>
      <c r="BN390" s="111"/>
      <c r="BO390" s="111"/>
      <c r="BP390" s="111"/>
      <c r="BQ390" s="122"/>
      <c r="BR390" s="111"/>
      <c r="BS390" s="111"/>
    </row>
    <row r="391" spans="1:71" ht="15.75" customHeight="1">
      <c r="A391" s="105"/>
      <c r="B391" s="108"/>
      <c r="C391" s="108"/>
      <c r="D391" s="108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8"/>
      <c r="T391" s="118"/>
      <c r="U391" s="118"/>
      <c r="V391" s="118"/>
      <c r="W391" s="118"/>
      <c r="X391" s="118"/>
      <c r="Y391" s="118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11"/>
      <c r="BD391" s="111"/>
      <c r="BE391" s="118"/>
      <c r="BF391" s="118"/>
      <c r="BG391" s="118"/>
      <c r="BH391" s="118"/>
      <c r="BI391" s="118"/>
      <c r="BJ391" s="118"/>
      <c r="BK391" s="118"/>
      <c r="BL391" s="111"/>
      <c r="BM391" s="111"/>
      <c r="BN391" s="111"/>
      <c r="BO391" s="111"/>
      <c r="BP391" s="111"/>
      <c r="BQ391" s="122"/>
      <c r="BR391" s="111"/>
      <c r="BS391" s="111"/>
    </row>
    <row r="392" spans="1:71" ht="15.75" customHeight="1">
      <c r="A392" s="105"/>
      <c r="B392" s="108"/>
      <c r="C392" s="108"/>
      <c r="D392" s="108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8"/>
      <c r="T392" s="118"/>
      <c r="U392" s="118"/>
      <c r="V392" s="118"/>
      <c r="W392" s="118"/>
      <c r="X392" s="118"/>
      <c r="Y392" s="118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11"/>
      <c r="BD392" s="111"/>
      <c r="BE392" s="118"/>
      <c r="BF392" s="118"/>
      <c r="BG392" s="118"/>
      <c r="BH392" s="118"/>
      <c r="BI392" s="118"/>
      <c r="BJ392" s="118"/>
      <c r="BK392" s="118"/>
      <c r="BL392" s="111"/>
      <c r="BM392" s="111"/>
      <c r="BN392" s="111"/>
      <c r="BO392" s="111"/>
      <c r="BP392" s="111"/>
      <c r="BQ392" s="122"/>
      <c r="BR392" s="111"/>
      <c r="BS392" s="111"/>
    </row>
    <row r="393" spans="1:71" ht="15.75" customHeight="1">
      <c r="A393" s="105"/>
      <c r="B393" s="108"/>
      <c r="C393" s="108"/>
      <c r="D393" s="108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8"/>
      <c r="T393" s="118"/>
      <c r="U393" s="118"/>
      <c r="V393" s="118"/>
      <c r="W393" s="118"/>
      <c r="X393" s="118"/>
      <c r="Y393" s="118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11"/>
      <c r="BD393" s="111"/>
      <c r="BE393" s="118"/>
      <c r="BF393" s="118"/>
      <c r="BG393" s="118"/>
      <c r="BH393" s="118"/>
      <c r="BI393" s="118"/>
      <c r="BJ393" s="118"/>
      <c r="BK393" s="118"/>
      <c r="BL393" s="111"/>
      <c r="BM393" s="111"/>
      <c r="BN393" s="111"/>
      <c r="BO393" s="111"/>
      <c r="BP393" s="111"/>
      <c r="BQ393" s="122"/>
      <c r="BR393" s="111"/>
      <c r="BS393" s="111"/>
    </row>
    <row r="394" spans="1:71" ht="15.75" customHeight="1">
      <c r="A394" s="105"/>
      <c r="B394" s="108"/>
      <c r="C394" s="108"/>
      <c r="D394" s="108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8"/>
      <c r="T394" s="118"/>
      <c r="U394" s="118"/>
      <c r="V394" s="118"/>
      <c r="W394" s="118"/>
      <c r="X394" s="118"/>
      <c r="Y394" s="118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11"/>
      <c r="BD394" s="111"/>
      <c r="BE394" s="118"/>
      <c r="BF394" s="118"/>
      <c r="BG394" s="118"/>
      <c r="BH394" s="118"/>
      <c r="BI394" s="118"/>
      <c r="BJ394" s="118"/>
      <c r="BK394" s="118"/>
      <c r="BL394" s="111"/>
      <c r="BM394" s="111"/>
      <c r="BN394" s="111"/>
      <c r="BO394" s="111"/>
      <c r="BP394" s="111"/>
      <c r="BQ394" s="122"/>
      <c r="BR394" s="111"/>
      <c r="BS394" s="111"/>
    </row>
    <row r="395" spans="1:71" ht="15.75" customHeight="1">
      <c r="A395" s="105"/>
      <c r="B395" s="108"/>
      <c r="C395" s="108"/>
      <c r="D395" s="108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8"/>
      <c r="T395" s="118"/>
      <c r="U395" s="118"/>
      <c r="V395" s="118"/>
      <c r="W395" s="118"/>
      <c r="X395" s="118"/>
      <c r="Y395" s="118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1"/>
      <c r="BD395" s="111"/>
      <c r="BE395" s="118"/>
      <c r="BF395" s="118"/>
      <c r="BG395" s="118"/>
      <c r="BH395" s="118"/>
      <c r="BI395" s="118"/>
      <c r="BJ395" s="118"/>
      <c r="BK395" s="118"/>
      <c r="BL395" s="111"/>
      <c r="BM395" s="111"/>
      <c r="BN395" s="111"/>
      <c r="BO395" s="111"/>
      <c r="BP395" s="111"/>
      <c r="BQ395" s="122"/>
      <c r="BR395" s="111"/>
      <c r="BS395" s="111"/>
    </row>
    <row r="396" spans="1:71" ht="15.75" customHeight="1">
      <c r="A396" s="105"/>
      <c r="B396" s="108"/>
      <c r="C396" s="108"/>
      <c r="D396" s="108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8"/>
      <c r="T396" s="118"/>
      <c r="U396" s="118"/>
      <c r="V396" s="118"/>
      <c r="W396" s="118"/>
      <c r="X396" s="118"/>
      <c r="Y396" s="118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1"/>
      <c r="BD396" s="111"/>
      <c r="BE396" s="118"/>
      <c r="BF396" s="118"/>
      <c r="BG396" s="118"/>
      <c r="BH396" s="118"/>
      <c r="BI396" s="118"/>
      <c r="BJ396" s="118"/>
      <c r="BK396" s="118"/>
      <c r="BL396" s="111"/>
      <c r="BM396" s="111"/>
      <c r="BN396" s="111"/>
      <c r="BO396" s="111"/>
      <c r="BP396" s="111"/>
      <c r="BQ396" s="122"/>
      <c r="BR396" s="111"/>
      <c r="BS396" s="111"/>
    </row>
    <row r="397" spans="1:71" ht="15.75" customHeight="1">
      <c r="A397" s="105"/>
      <c r="B397" s="108"/>
      <c r="C397" s="108"/>
      <c r="D397" s="108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8"/>
      <c r="T397" s="118"/>
      <c r="U397" s="118"/>
      <c r="V397" s="118"/>
      <c r="W397" s="118"/>
      <c r="X397" s="118"/>
      <c r="Y397" s="118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1"/>
      <c r="BD397" s="111"/>
      <c r="BE397" s="118"/>
      <c r="BF397" s="118"/>
      <c r="BG397" s="118"/>
      <c r="BH397" s="118"/>
      <c r="BI397" s="118"/>
      <c r="BJ397" s="118"/>
      <c r="BK397" s="118"/>
      <c r="BL397" s="111"/>
      <c r="BM397" s="111"/>
      <c r="BN397" s="111"/>
      <c r="BO397" s="111"/>
      <c r="BP397" s="111"/>
      <c r="BQ397" s="122"/>
      <c r="BR397" s="111"/>
      <c r="BS397" s="111"/>
    </row>
    <row r="398" spans="1:71" ht="15.75" customHeight="1">
      <c r="A398" s="105"/>
      <c r="B398" s="108"/>
      <c r="C398" s="108"/>
      <c r="D398" s="108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8"/>
      <c r="T398" s="118"/>
      <c r="U398" s="118"/>
      <c r="V398" s="118"/>
      <c r="W398" s="118"/>
      <c r="X398" s="118"/>
      <c r="Y398" s="118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11"/>
      <c r="BD398" s="111"/>
      <c r="BE398" s="118"/>
      <c r="BF398" s="118"/>
      <c r="BG398" s="118"/>
      <c r="BH398" s="118"/>
      <c r="BI398" s="118"/>
      <c r="BJ398" s="118"/>
      <c r="BK398" s="118"/>
      <c r="BL398" s="111"/>
      <c r="BM398" s="111"/>
      <c r="BN398" s="111"/>
      <c r="BO398" s="111"/>
      <c r="BP398" s="111"/>
      <c r="BQ398" s="122"/>
      <c r="BR398" s="111"/>
      <c r="BS398" s="111"/>
    </row>
    <row r="399" spans="1:71" ht="15.75" customHeight="1">
      <c r="A399" s="105"/>
      <c r="B399" s="108"/>
      <c r="C399" s="108"/>
      <c r="D399" s="108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8"/>
      <c r="T399" s="118"/>
      <c r="U399" s="118"/>
      <c r="V399" s="118"/>
      <c r="W399" s="118"/>
      <c r="X399" s="118"/>
      <c r="Y399" s="118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  <c r="AZ399" s="111"/>
      <c r="BA399" s="111"/>
      <c r="BB399" s="111"/>
      <c r="BC399" s="111"/>
      <c r="BD399" s="111"/>
      <c r="BE399" s="118"/>
      <c r="BF399" s="118"/>
      <c r="BG399" s="118"/>
      <c r="BH399" s="118"/>
      <c r="BI399" s="118"/>
      <c r="BJ399" s="118"/>
      <c r="BK399" s="118"/>
      <c r="BL399" s="111"/>
      <c r="BM399" s="111"/>
      <c r="BN399" s="111"/>
      <c r="BO399" s="111"/>
      <c r="BP399" s="111"/>
      <c r="BQ399" s="122"/>
      <c r="BR399" s="111"/>
      <c r="BS399" s="111"/>
    </row>
    <row r="400" spans="1:71" ht="15.75" customHeight="1">
      <c r="A400" s="105"/>
      <c r="B400" s="108"/>
      <c r="C400" s="108"/>
      <c r="D400" s="108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8"/>
      <c r="T400" s="118"/>
      <c r="U400" s="118"/>
      <c r="V400" s="118"/>
      <c r="W400" s="118"/>
      <c r="X400" s="118"/>
      <c r="Y400" s="118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  <c r="AZ400" s="111"/>
      <c r="BA400" s="111"/>
      <c r="BB400" s="111"/>
      <c r="BC400" s="111"/>
      <c r="BD400" s="111"/>
      <c r="BE400" s="118"/>
      <c r="BF400" s="118"/>
      <c r="BG400" s="118"/>
      <c r="BH400" s="118"/>
      <c r="BI400" s="118"/>
      <c r="BJ400" s="118"/>
      <c r="BK400" s="118"/>
      <c r="BL400" s="111"/>
      <c r="BM400" s="111"/>
      <c r="BN400" s="111"/>
      <c r="BO400" s="111"/>
      <c r="BP400" s="111"/>
      <c r="BQ400" s="122"/>
      <c r="BR400" s="111"/>
      <c r="BS400" s="111"/>
    </row>
    <row r="401" spans="1:71" ht="15.75" customHeight="1">
      <c r="A401" s="105"/>
      <c r="B401" s="108"/>
      <c r="C401" s="108"/>
      <c r="D401" s="108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8"/>
      <c r="T401" s="118"/>
      <c r="U401" s="118"/>
      <c r="V401" s="118"/>
      <c r="W401" s="118"/>
      <c r="X401" s="118"/>
      <c r="Y401" s="118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  <c r="AZ401" s="111"/>
      <c r="BA401" s="111"/>
      <c r="BB401" s="111"/>
      <c r="BC401" s="111"/>
      <c r="BD401" s="111"/>
      <c r="BE401" s="118"/>
      <c r="BF401" s="118"/>
      <c r="BG401" s="118"/>
      <c r="BH401" s="118"/>
      <c r="BI401" s="118"/>
      <c r="BJ401" s="118"/>
      <c r="BK401" s="118"/>
      <c r="BL401" s="111"/>
      <c r="BM401" s="111"/>
      <c r="BN401" s="111"/>
      <c r="BO401" s="111"/>
      <c r="BP401" s="111"/>
      <c r="BQ401" s="122"/>
      <c r="BR401" s="111"/>
      <c r="BS401" s="111"/>
    </row>
    <row r="402" spans="1:71" ht="15.75" customHeight="1">
      <c r="A402" s="105"/>
      <c r="B402" s="108"/>
      <c r="C402" s="108"/>
      <c r="D402" s="108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8"/>
      <c r="T402" s="118"/>
      <c r="U402" s="118"/>
      <c r="V402" s="118"/>
      <c r="W402" s="118"/>
      <c r="X402" s="118"/>
      <c r="Y402" s="118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  <c r="AZ402" s="111"/>
      <c r="BA402" s="111"/>
      <c r="BB402" s="111"/>
      <c r="BC402" s="111"/>
      <c r="BD402" s="111"/>
      <c r="BE402" s="118"/>
      <c r="BF402" s="118"/>
      <c r="BG402" s="118"/>
      <c r="BH402" s="118"/>
      <c r="BI402" s="118"/>
      <c r="BJ402" s="118"/>
      <c r="BK402" s="118"/>
      <c r="BL402" s="111"/>
      <c r="BM402" s="111"/>
      <c r="BN402" s="111"/>
      <c r="BO402" s="111"/>
      <c r="BP402" s="111"/>
      <c r="BQ402" s="122"/>
      <c r="BR402" s="111"/>
      <c r="BS402" s="111"/>
    </row>
    <row r="403" spans="1:71" ht="15.75" customHeight="1">
      <c r="A403" s="105"/>
      <c r="B403" s="108"/>
      <c r="C403" s="108"/>
      <c r="D403" s="108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8"/>
      <c r="T403" s="118"/>
      <c r="U403" s="118"/>
      <c r="V403" s="118"/>
      <c r="W403" s="118"/>
      <c r="X403" s="118"/>
      <c r="Y403" s="118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D403" s="111"/>
      <c r="BE403" s="118"/>
      <c r="BF403" s="118"/>
      <c r="BG403" s="118"/>
      <c r="BH403" s="118"/>
      <c r="BI403" s="118"/>
      <c r="BJ403" s="118"/>
      <c r="BK403" s="118"/>
      <c r="BL403" s="111"/>
      <c r="BM403" s="111"/>
      <c r="BN403" s="111"/>
      <c r="BO403" s="111"/>
      <c r="BP403" s="111"/>
      <c r="BQ403" s="122"/>
      <c r="BR403" s="111"/>
      <c r="BS403" s="111"/>
    </row>
    <row r="404" spans="1:71" ht="15.75" customHeight="1">
      <c r="A404" s="105"/>
      <c r="B404" s="108"/>
      <c r="C404" s="108"/>
      <c r="D404" s="108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8"/>
      <c r="T404" s="118"/>
      <c r="U404" s="118"/>
      <c r="V404" s="118"/>
      <c r="W404" s="118"/>
      <c r="X404" s="118"/>
      <c r="Y404" s="118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8"/>
      <c r="BF404" s="118"/>
      <c r="BG404" s="118"/>
      <c r="BH404" s="118"/>
      <c r="BI404" s="118"/>
      <c r="BJ404" s="118"/>
      <c r="BK404" s="118"/>
      <c r="BL404" s="111"/>
      <c r="BM404" s="111"/>
      <c r="BN404" s="111"/>
      <c r="BO404" s="111"/>
      <c r="BP404" s="111"/>
      <c r="BQ404" s="122"/>
      <c r="BR404" s="111"/>
      <c r="BS404" s="111"/>
    </row>
    <row r="405" spans="1:71" ht="15.75" customHeight="1">
      <c r="A405" s="105"/>
      <c r="B405" s="108"/>
      <c r="C405" s="108"/>
      <c r="D405" s="108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8"/>
      <c r="T405" s="118"/>
      <c r="U405" s="118"/>
      <c r="V405" s="118"/>
      <c r="W405" s="118"/>
      <c r="X405" s="118"/>
      <c r="Y405" s="118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  <c r="AZ405" s="111"/>
      <c r="BA405" s="111"/>
      <c r="BB405" s="111"/>
      <c r="BC405" s="111"/>
      <c r="BD405" s="111"/>
      <c r="BE405" s="118"/>
      <c r="BF405" s="118"/>
      <c r="BG405" s="118"/>
      <c r="BH405" s="118"/>
      <c r="BI405" s="118"/>
      <c r="BJ405" s="118"/>
      <c r="BK405" s="118"/>
      <c r="BL405" s="111"/>
      <c r="BM405" s="111"/>
      <c r="BN405" s="111"/>
      <c r="BO405" s="111"/>
      <c r="BP405" s="111"/>
      <c r="BQ405" s="122"/>
      <c r="BR405" s="111"/>
      <c r="BS405" s="111"/>
    </row>
    <row r="406" spans="1:71" ht="15.75" customHeight="1">
      <c r="A406" s="105"/>
      <c r="B406" s="108"/>
      <c r="C406" s="108"/>
      <c r="D406" s="108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8"/>
      <c r="T406" s="118"/>
      <c r="U406" s="118"/>
      <c r="V406" s="118"/>
      <c r="W406" s="118"/>
      <c r="X406" s="118"/>
      <c r="Y406" s="118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8"/>
      <c r="BF406" s="118"/>
      <c r="BG406" s="118"/>
      <c r="BH406" s="118"/>
      <c r="BI406" s="118"/>
      <c r="BJ406" s="118"/>
      <c r="BK406" s="118"/>
      <c r="BL406" s="111"/>
      <c r="BM406" s="111"/>
      <c r="BN406" s="111"/>
      <c r="BO406" s="111"/>
      <c r="BP406" s="111"/>
      <c r="BQ406" s="122"/>
      <c r="BR406" s="111"/>
      <c r="BS406" s="111"/>
    </row>
    <row r="407" spans="1:71" ht="15.75" customHeight="1">
      <c r="A407" s="105"/>
      <c r="B407" s="108"/>
      <c r="C407" s="108"/>
      <c r="D407" s="108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8"/>
      <c r="T407" s="118"/>
      <c r="U407" s="118"/>
      <c r="V407" s="118"/>
      <c r="W407" s="118"/>
      <c r="X407" s="118"/>
      <c r="Y407" s="118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D407" s="111"/>
      <c r="BE407" s="118"/>
      <c r="BF407" s="118"/>
      <c r="BG407" s="118"/>
      <c r="BH407" s="118"/>
      <c r="BI407" s="118"/>
      <c r="BJ407" s="118"/>
      <c r="BK407" s="118"/>
      <c r="BL407" s="111"/>
      <c r="BM407" s="111"/>
      <c r="BN407" s="111"/>
      <c r="BO407" s="111"/>
      <c r="BP407" s="111"/>
      <c r="BQ407" s="122"/>
      <c r="BR407" s="111"/>
      <c r="BS407" s="111"/>
    </row>
    <row r="408" spans="1:71" ht="15.75" customHeight="1">
      <c r="A408" s="105"/>
      <c r="B408" s="108"/>
      <c r="C408" s="108"/>
      <c r="D408" s="108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8"/>
      <c r="T408" s="118"/>
      <c r="U408" s="118"/>
      <c r="V408" s="118"/>
      <c r="W408" s="118"/>
      <c r="X408" s="118"/>
      <c r="Y408" s="118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D408" s="111"/>
      <c r="BE408" s="118"/>
      <c r="BF408" s="118"/>
      <c r="BG408" s="118"/>
      <c r="BH408" s="118"/>
      <c r="BI408" s="118"/>
      <c r="BJ408" s="118"/>
      <c r="BK408" s="118"/>
      <c r="BL408" s="111"/>
      <c r="BM408" s="111"/>
      <c r="BN408" s="111"/>
      <c r="BO408" s="111"/>
      <c r="BP408" s="111"/>
      <c r="BQ408" s="122"/>
      <c r="BR408" s="111"/>
      <c r="BS408" s="111"/>
    </row>
    <row r="409" spans="1:71" ht="15.75" customHeight="1">
      <c r="A409" s="105"/>
      <c r="B409" s="108"/>
      <c r="C409" s="108"/>
      <c r="D409" s="108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8"/>
      <c r="T409" s="118"/>
      <c r="U409" s="118"/>
      <c r="V409" s="118"/>
      <c r="W409" s="118"/>
      <c r="X409" s="118"/>
      <c r="Y409" s="118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D409" s="111"/>
      <c r="BE409" s="118"/>
      <c r="BF409" s="118"/>
      <c r="BG409" s="118"/>
      <c r="BH409" s="118"/>
      <c r="BI409" s="118"/>
      <c r="BJ409" s="118"/>
      <c r="BK409" s="118"/>
      <c r="BL409" s="111"/>
      <c r="BM409" s="111"/>
      <c r="BN409" s="111"/>
      <c r="BO409" s="111"/>
      <c r="BP409" s="111"/>
      <c r="BQ409" s="122"/>
      <c r="BR409" s="111"/>
      <c r="BS409" s="111"/>
    </row>
    <row r="410" spans="1:71" ht="15.75" customHeight="1">
      <c r="A410" s="105"/>
      <c r="B410" s="108"/>
      <c r="C410" s="108"/>
      <c r="D410" s="108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8"/>
      <c r="T410" s="118"/>
      <c r="U410" s="118"/>
      <c r="V410" s="118"/>
      <c r="W410" s="118"/>
      <c r="X410" s="118"/>
      <c r="Y410" s="118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  <c r="AZ410" s="111"/>
      <c r="BA410" s="111"/>
      <c r="BB410" s="111"/>
      <c r="BC410" s="111"/>
      <c r="BD410" s="111"/>
      <c r="BE410" s="118"/>
      <c r="BF410" s="118"/>
      <c r="BG410" s="118"/>
      <c r="BH410" s="118"/>
      <c r="BI410" s="118"/>
      <c r="BJ410" s="118"/>
      <c r="BK410" s="118"/>
      <c r="BL410" s="111"/>
      <c r="BM410" s="111"/>
      <c r="BN410" s="111"/>
      <c r="BO410" s="111"/>
      <c r="BP410" s="111"/>
      <c r="BQ410" s="122"/>
      <c r="BR410" s="111"/>
      <c r="BS410" s="111"/>
    </row>
    <row r="411" spans="1:71" ht="15.75" customHeight="1">
      <c r="A411" s="105"/>
      <c r="B411" s="108"/>
      <c r="C411" s="108"/>
      <c r="D411" s="108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8"/>
      <c r="T411" s="118"/>
      <c r="U411" s="118"/>
      <c r="V411" s="118"/>
      <c r="W411" s="118"/>
      <c r="X411" s="118"/>
      <c r="Y411" s="118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  <c r="AZ411" s="111"/>
      <c r="BA411" s="111"/>
      <c r="BB411" s="111"/>
      <c r="BC411" s="111"/>
      <c r="BD411" s="111"/>
      <c r="BE411" s="118"/>
      <c r="BF411" s="118"/>
      <c r="BG411" s="118"/>
      <c r="BH411" s="118"/>
      <c r="BI411" s="118"/>
      <c r="BJ411" s="118"/>
      <c r="BK411" s="118"/>
      <c r="BL411" s="111"/>
      <c r="BM411" s="111"/>
      <c r="BN411" s="111"/>
      <c r="BO411" s="111"/>
      <c r="BP411" s="111"/>
      <c r="BQ411" s="122"/>
      <c r="BR411" s="111"/>
      <c r="BS411" s="111"/>
    </row>
    <row r="412" spans="1:71" ht="15.75" customHeight="1">
      <c r="A412" s="105"/>
      <c r="B412" s="108"/>
      <c r="C412" s="108"/>
      <c r="D412" s="108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8"/>
      <c r="T412" s="118"/>
      <c r="U412" s="118"/>
      <c r="V412" s="118"/>
      <c r="W412" s="118"/>
      <c r="X412" s="118"/>
      <c r="Y412" s="118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  <c r="AZ412" s="111"/>
      <c r="BA412" s="111"/>
      <c r="BB412" s="111"/>
      <c r="BC412" s="111"/>
      <c r="BD412" s="111"/>
      <c r="BE412" s="118"/>
      <c r="BF412" s="118"/>
      <c r="BG412" s="118"/>
      <c r="BH412" s="118"/>
      <c r="BI412" s="118"/>
      <c r="BJ412" s="118"/>
      <c r="BK412" s="118"/>
      <c r="BL412" s="111"/>
      <c r="BM412" s="111"/>
      <c r="BN412" s="111"/>
      <c r="BO412" s="111"/>
      <c r="BP412" s="111"/>
      <c r="BQ412" s="122"/>
      <c r="BR412" s="111"/>
      <c r="BS412" s="111"/>
    </row>
    <row r="413" spans="1:71" ht="15.75" customHeight="1">
      <c r="A413" s="105"/>
      <c r="B413" s="108"/>
      <c r="C413" s="108"/>
      <c r="D413" s="108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8"/>
      <c r="T413" s="118"/>
      <c r="U413" s="118"/>
      <c r="V413" s="118"/>
      <c r="W413" s="118"/>
      <c r="X413" s="118"/>
      <c r="Y413" s="118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  <c r="AZ413" s="111"/>
      <c r="BA413" s="111"/>
      <c r="BB413" s="111"/>
      <c r="BC413" s="111"/>
      <c r="BD413" s="111"/>
      <c r="BE413" s="118"/>
      <c r="BF413" s="118"/>
      <c r="BG413" s="118"/>
      <c r="BH413" s="118"/>
      <c r="BI413" s="118"/>
      <c r="BJ413" s="118"/>
      <c r="BK413" s="118"/>
      <c r="BL413" s="111"/>
      <c r="BM413" s="111"/>
      <c r="BN413" s="111"/>
      <c r="BO413" s="111"/>
      <c r="BP413" s="111"/>
      <c r="BQ413" s="122"/>
      <c r="BR413" s="111"/>
      <c r="BS413" s="111"/>
    </row>
    <row r="414" spans="1:71" ht="15.75" customHeight="1">
      <c r="A414" s="105"/>
      <c r="B414" s="108"/>
      <c r="C414" s="108"/>
      <c r="D414" s="108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8"/>
      <c r="T414" s="118"/>
      <c r="U414" s="118"/>
      <c r="V414" s="118"/>
      <c r="W414" s="118"/>
      <c r="X414" s="118"/>
      <c r="Y414" s="118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1"/>
      <c r="AZ414" s="111"/>
      <c r="BA414" s="111"/>
      <c r="BB414" s="111"/>
      <c r="BC414" s="111"/>
      <c r="BD414" s="111"/>
      <c r="BE414" s="118"/>
      <c r="BF414" s="118"/>
      <c r="BG414" s="118"/>
      <c r="BH414" s="118"/>
      <c r="BI414" s="118"/>
      <c r="BJ414" s="118"/>
      <c r="BK414" s="118"/>
      <c r="BL414" s="111"/>
      <c r="BM414" s="111"/>
      <c r="BN414" s="111"/>
      <c r="BO414" s="111"/>
      <c r="BP414" s="111"/>
      <c r="BQ414" s="122"/>
      <c r="BR414" s="111"/>
      <c r="BS414" s="111"/>
    </row>
    <row r="415" spans="1:71" ht="15.75" customHeight="1">
      <c r="A415" s="105"/>
      <c r="B415" s="108"/>
      <c r="C415" s="108"/>
      <c r="D415" s="108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8"/>
      <c r="T415" s="118"/>
      <c r="U415" s="118"/>
      <c r="V415" s="118"/>
      <c r="W415" s="118"/>
      <c r="X415" s="118"/>
      <c r="Y415" s="118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  <c r="AZ415" s="111"/>
      <c r="BA415" s="111"/>
      <c r="BB415" s="111"/>
      <c r="BC415" s="111"/>
      <c r="BD415" s="111"/>
      <c r="BE415" s="118"/>
      <c r="BF415" s="118"/>
      <c r="BG415" s="118"/>
      <c r="BH415" s="118"/>
      <c r="BI415" s="118"/>
      <c r="BJ415" s="118"/>
      <c r="BK415" s="118"/>
      <c r="BL415" s="111"/>
      <c r="BM415" s="111"/>
      <c r="BN415" s="111"/>
      <c r="BO415" s="111"/>
      <c r="BP415" s="111"/>
      <c r="BQ415" s="122"/>
      <c r="BR415" s="111"/>
      <c r="BS415" s="111"/>
    </row>
    <row r="416" spans="1:71" ht="15.75" customHeight="1">
      <c r="A416" s="105"/>
      <c r="B416" s="108"/>
      <c r="C416" s="108"/>
      <c r="D416" s="108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8"/>
      <c r="T416" s="118"/>
      <c r="U416" s="118"/>
      <c r="V416" s="118"/>
      <c r="W416" s="118"/>
      <c r="X416" s="118"/>
      <c r="Y416" s="118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1"/>
      <c r="AZ416" s="111"/>
      <c r="BA416" s="111"/>
      <c r="BB416" s="111"/>
      <c r="BC416" s="111"/>
      <c r="BD416" s="111"/>
      <c r="BE416" s="118"/>
      <c r="BF416" s="118"/>
      <c r="BG416" s="118"/>
      <c r="BH416" s="118"/>
      <c r="BI416" s="118"/>
      <c r="BJ416" s="118"/>
      <c r="BK416" s="118"/>
      <c r="BL416" s="111"/>
      <c r="BM416" s="111"/>
      <c r="BN416" s="111"/>
      <c r="BO416" s="111"/>
      <c r="BP416" s="111"/>
      <c r="BQ416" s="122"/>
      <c r="BR416" s="111"/>
      <c r="BS416" s="111"/>
    </row>
    <row r="417" spans="1:71" ht="15.75" customHeight="1">
      <c r="A417" s="105"/>
      <c r="B417" s="108"/>
      <c r="C417" s="108"/>
      <c r="D417" s="108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8"/>
      <c r="T417" s="118"/>
      <c r="U417" s="118"/>
      <c r="V417" s="118"/>
      <c r="W417" s="118"/>
      <c r="X417" s="118"/>
      <c r="Y417" s="118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1"/>
      <c r="AZ417" s="111"/>
      <c r="BA417" s="111"/>
      <c r="BB417" s="111"/>
      <c r="BC417" s="111"/>
      <c r="BD417" s="111"/>
      <c r="BE417" s="118"/>
      <c r="BF417" s="118"/>
      <c r="BG417" s="118"/>
      <c r="BH417" s="118"/>
      <c r="BI417" s="118"/>
      <c r="BJ417" s="118"/>
      <c r="BK417" s="118"/>
      <c r="BL417" s="111"/>
      <c r="BM417" s="111"/>
      <c r="BN417" s="111"/>
      <c r="BO417" s="111"/>
      <c r="BP417" s="111"/>
      <c r="BQ417" s="122"/>
      <c r="BR417" s="111"/>
      <c r="BS417" s="111"/>
    </row>
    <row r="418" spans="1:71" ht="15.75" customHeight="1">
      <c r="A418" s="105"/>
      <c r="B418" s="108"/>
      <c r="C418" s="108"/>
      <c r="D418" s="108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8"/>
      <c r="T418" s="118"/>
      <c r="U418" s="118"/>
      <c r="V418" s="118"/>
      <c r="W418" s="118"/>
      <c r="X418" s="118"/>
      <c r="Y418" s="118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1"/>
      <c r="AZ418" s="111"/>
      <c r="BA418" s="111"/>
      <c r="BB418" s="111"/>
      <c r="BC418" s="111"/>
      <c r="BD418" s="111"/>
      <c r="BE418" s="118"/>
      <c r="BF418" s="118"/>
      <c r="BG418" s="118"/>
      <c r="BH418" s="118"/>
      <c r="BI418" s="118"/>
      <c r="BJ418" s="118"/>
      <c r="BK418" s="118"/>
      <c r="BL418" s="111"/>
      <c r="BM418" s="111"/>
      <c r="BN418" s="111"/>
      <c r="BO418" s="111"/>
      <c r="BP418" s="111"/>
      <c r="BQ418" s="122"/>
      <c r="BR418" s="111"/>
      <c r="BS418" s="111"/>
    </row>
    <row r="419" spans="1:71" ht="15.75" customHeight="1">
      <c r="A419" s="105"/>
      <c r="B419" s="108"/>
      <c r="C419" s="108"/>
      <c r="D419" s="108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8"/>
      <c r="T419" s="118"/>
      <c r="U419" s="118"/>
      <c r="V419" s="118"/>
      <c r="W419" s="118"/>
      <c r="X419" s="118"/>
      <c r="Y419" s="118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8"/>
      <c r="BF419" s="118"/>
      <c r="BG419" s="118"/>
      <c r="BH419" s="118"/>
      <c r="BI419" s="118"/>
      <c r="BJ419" s="118"/>
      <c r="BK419" s="118"/>
      <c r="BL419" s="111"/>
      <c r="BM419" s="111"/>
      <c r="BN419" s="111"/>
      <c r="BO419" s="111"/>
      <c r="BP419" s="111"/>
      <c r="BQ419" s="122"/>
      <c r="BR419" s="111"/>
      <c r="BS419" s="111"/>
    </row>
    <row r="420" spans="1:71" ht="15.75" customHeight="1">
      <c r="A420" s="105"/>
      <c r="B420" s="108"/>
      <c r="C420" s="108"/>
      <c r="D420" s="108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8"/>
      <c r="T420" s="118"/>
      <c r="U420" s="118"/>
      <c r="V420" s="118"/>
      <c r="W420" s="118"/>
      <c r="X420" s="118"/>
      <c r="Y420" s="118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  <c r="AZ420" s="111"/>
      <c r="BA420" s="111"/>
      <c r="BB420" s="111"/>
      <c r="BC420" s="111"/>
      <c r="BD420" s="111"/>
      <c r="BE420" s="118"/>
      <c r="BF420" s="118"/>
      <c r="BG420" s="118"/>
      <c r="BH420" s="118"/>
      <c r="BI420" s="118"/>
      <c r="BJ420" s="118"/>
      <c r="BK420" s="118"/>
      <c r="BL420" s="111"/>
      <c r="BM420" s="111"/>
      <c r="BN420" s="111"/>
      <c r="BO420" s="111"/>
      <c r="BP420" s="111"/>
      <c r="BQ420" s="122"/>
      <c r="BR420" s="111"/>
      <c r="BS420" s="111"/>
    </row>
    <row r="421" spans="1:71" ht="15.75" customHeight="1">
      <c r="A421" s="105"/>
      <c r="B421" s="108"/>
      <c r="C421" s="108"/>
      <c r="D421" s="108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8"/>
      <c r="T421" s="118"/>
      <c r="U421" s="118"/>
      <c r="V421" s="118"/>
      <c r="W421" s="118"/>
      <c r="X421" s="118"/>
      <c r="Y421" s="118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1"/>
      <c r="AZ421" s="111"/>
      <c r="BA421" s="111"/>
      <c r="BB421" s="111"/>
      <c r="BC421" s="111"/>
      <c r="BD421" s="111"/>
      <c r="BE421" s="118"/>
      <c r="BF421" s="118"/>
      <c r="BG421" s="118"/>
      <c r="BH421" s="118"/>
      <c r="BI421" s="118"/>
      <c r="BJ421" s="118"/>
      <c r="BK421" s="118"/>
      <c r="BL421" s="111"/>
      <c r="BM421" s="111"/>
      <c r="BN421" s="111"/>
      <c r="BO421" s="111"/>
      <c r="BP421" s="111"/>
      <c r="BQ421" s="122"/>
      <c r="BR421" s="111"/>
      <c r="BS421" s="111"/>
    </row>
    <row r="422" spans="1:71" ht="15.75" customHeight="1">
      <c r="A422" s="105"/>
      <c r="B422" s="108"/>
      <c r="C422" s="108"/>
      <c r="D422" s="108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8"/>
      <c r="T422" s="118"/>
      <c r="U422" s="118"/>
      <c r="V422" s="118"/>
      <c r="W422" s="118"/>
      <c r="X422" s="118"/>
      <c r="Y422" s="118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1"/>
      <c r="AZ422" s="111"/>
      <c r="BA422" s="111"/>
      <c r="BB422" s="111"/>
      <c r="BC422" s="111"/>
      <c r="BD422" s="111"/>
      <c r="BE422" s="118"/>
      <c r="BF422" s="118"/>
      <c r="BG422" s="118"/>
      <c r="BH422" s="118"/>
      <c r="BI422" s="118"/>
      <c r="BJ422" s="118"/>
      <c r="BK422" s="118"/>
      <c r="BL422" s="111"/>
      <c r="BM422" s="111"/>
      <c r="BN422" s="111"/>
      <c r="BO422" s="111"/>
      <c r="BP422" s="111"/>
      <c r="BQ422" s="122"/>
      <c r="BR422" s="111"/>
      <c r="BS422" s="111"/>
    </row>
    <row r="423" spans="1:71" ht="15.75" customHeight="1">
      <c r="A423" s="105"/>
      <c r="B423" s="108"/>
      <c r="C423" s="108"/>
      <c r="D423" s="108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8"/>
      <c r="T423" s="118"/>
      <c r="U423" s="118"/>
      <c r="V423" s="118"/>
      <c r="W423" s="118"/>
      <c r="X423" s="118"/>
      <c r="Y423" s="118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1"/>
      <c r="AZ423" s="111"/>
      <c r="BA423" s="111"/>
      <c r="BB423" s="111"/>
      <c r="BC423" s="111"/>
      <c r="BD423" s="111"/>
      <c r="BE423" s="118"/>
      <c r="BF423" s="118"/>
      <c r="BG423" s="118"/>
      <c r="BH423" s="118"/>
      <c r="BI423" s="118"/>
      <c r="BJ423" s="118"/>
      <c r="BK423" s="118"/>
      <c r="BL423" s="111"/>
      <c r="BM423" s="111"/>
      <c r="BN423" s="111"/>
      <c r="BO423" s="111"/>
      <c r="BP423" s="111"/>
      <c r="BQ423" s="122"/>
      <c r="BR423" s="111"/>
      <c r="BS423" s="111"/>
    </row>
    <row r="424" spans="1:71" ht="15.75" customHeight="1">
      <c r="A424" s="105"/>
      <c r="B424" s="108"/>
      <c r="C424" s="108"/>
      <c r="D424" s="108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8"/>
      <c r="T424" s="118"/>
      <c r="U424" s="118"/>
      <c r="V424" s="118"/>
      <c r="W424" s="118"/>
      <c r="X424" s="118"/>
      <c r="Y424" s="118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1"/>
      <c r="AZ424" s="111"/>
      <c r="BA424" s="111"/>
      <c r="BB424" s="111"/>
      <c r="BC424" s="111"/>
      <c r="BD424" s="111"/>
      <c r="BE424" s="118"/>
      <c r="BF424" s="118"/>
      <c r="BG424" s="118"/>
      <c r="BH424" s="118"/>
      <c r="BI424" s="118"/>
      <c r="BJ424" s="118"/>
      <c r="BK424" s="118"/>
      <c r="BL424" s="111"/>
      <c r="BM424" s="111"/>
      <c r="BN424" s="111"/>
      <c r="BO424" s="111"/>
      <c r="BP424" s="111"/>
      <c r="BQ424" s="122"/>
      <c r="BR424" s="111"/>
      <c r="BS424" s="111"/>
    </row>
    <row r="425" spans="1:71" ht="15.75" customHeight="1">
      <c r="A425" s="105"/>
      <c r="B425" s="108"/>
      <c r="C425" s="108"/>
      <c r="D425" s="108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8"/>
      <c r="T425" s="118"/>
      <c r="U425" s="118"/>
      <c r="V425" s="118"/>
      <c r="W425" s="118"/>
      <c r="X425" s="118"/>
      <c r="Y425" s="118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  <c r="AZ425" s="111"/>
      <c r="BA425" s="111"/>
      <c r="BB425" s="111"/>
      <c r="BC425" s="111"/>
      <c r="BD425" s="111"/>
      <c r="BE425" s="118"/>
      <c r="BF425" s="118"/>
      <c r="BG425" s="118"/>
      <c r="BH425" s="118"/>
      <c r="BI425" s="118"/>
      <c r="BJ425" s="118"/>
      <c r="BK425" s="118"/>
      <c r="BL425" s="111"/>
      <c r="BM425" s="111"/>
      <c r="BN425" s="111"/>
      <c r="BO425" s="111"/>
      <c r="BP425" s="111"/>
      <c r="BQ425" s="122"/>
      <c r="BR425" s="111"/>
      <c r="BS425" s="111"/>
    </row>
    <row r="426" spans="1:71" ht="15.75" customHeight="1">
      <c r="A426" s="105"/>
      <c r="B426" s="108"/>
      <c r="C426" s="108"/>
      <c r="D426" s="108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8"/>
      <c r="T426" s="118"/>
      <c r="U426" s="118"/>
      <c r="V426" s="118"/>
      <c r="W426" s="118"/>
      <c r="X426" s="118"/>
      <c r="Y426" s="118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D426" s="111"/>
      <c r="BE426" s="118"/>
      <c r="BF426" s="118"/>
      <c r="BG426" s="118"/>
      <c r="BH426" s="118"/>
      <c r="BI426" s="118"/>
      <c r="BJ426" s="118"/>
      <c r="BK426" s="118"/>
      <c r="BL426" s="111"/>
      <c r="BM426" s="111"/>
      <c r="BN426" s="111"/>
      <c r="BO426" s="111"/>
      <c r="BP426" s="111"/>
      <c r="BQ426" s="122"/>
      <c r="BR426" s="111"/>
      <c r="BS426" s="111"/>
    </row>
    <row r="427" spans="1:71" ht="15.75" customHeight="1">
      <c r="A427" s="105"/>
      <c r="B427" s="108"/>
      <c r="C427" s="108"/>
      <c r="D427" s="108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8"/>
      <c r="T427" s="118"/>
      <c r="U427" s="118"/>
      <c r="V427" s="118"/>
      <c r="W427" s="118"/>
      <c r="X427" s="118"/>
      <c r="Y427" s="118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  <c r="AZ427" s="111"/>
      <c r="BA427" s="111"/>
      <c r="BB427" s="111"/>
      <c r="BC427" s="111"/>
      <c r="BD427" s="111"/>
      <c r="BE427" s="118"/>
      <c r="BF427" s="118"/>
      <c r="BG427" s="118"/>
      <c r="BH427" s="118"/>
      <c r="BI427" s="118"/>
      <c r="BJ427" s="118"/>
      <c r="BK427" s="118"/>
      <c r="BL427" s="111"/>
      <c r="BM427" s="111"/>
      <c r="BN427" s="111"/>
      <c r="BO427" s="111"/>
      <c r="BP427" s="111"/>
      <c r="BQ427" s="122"/>
      <c r="BR427" s="111"/>
      <c r="BS427" s="111"/>
    </row>
    <row r="428" spans="1:71" ht="15.75" customHeight="1">
      <c r="A428" s="105"/>
      <c r="B428" s="108"/>
      <c r="C428" s="108"/>
      <c r="D428" s="108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8"/>
      <c r="T428" s="118"/>
      <c r="U428" s="118"/>
      <c r="V428" s="118"/>
      <c r="W428" s="118"/>
      <c r="X428" s="118"/>
      <c r="Y428" s="118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  <c r="AZ428" s="111"/>
      <c r="BA428" s="111"/>
      <c r="BB428" s="111"/>
      <c r="BC428" s="111"/>
      <c r="BD428" s="111"/>
      <c r="BE428" s="118"/>
      <c r="BF428" s="118"/>
      <c r="BG428" s="118"/>
      <c r="BH428" s="118"/>
      <c r="BI428" s="118"/>
      <c r="BJ428" s="118"/>
      <c r="BK428" s="118"/>
      <c r="BL428" s="111"/>
      <c r="BM428" s="111"/>
      <c r="BN428" s="111"/>
      <c r="BO428" s="111"/>
      <c r="BP428" s="111"/>
      <c r="BQ428" s="122"/>
      <c r="BR428" s="111"/>
      <c r="BS428" s="111"/>
    </row>
    <row r="429" spans="1:71" ht="15.75" customHeight="1">
      <c r="A429" s="105"/>
      <c r="B429" s="108"/>
      <c r="C429" s="108"/>
      <c r="D429" s="108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8"/>
      <c r="T429" s="118"/>
      <c r="U429" s="118"/>
      <c r="V429" s="118"/>
      <c r="W429" s="118"/>
      <c r="X429" s="118"/>
      <c r="Y429" s="118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  <c r="AZ429" s="111"/>
      <c r="BA429" s="111"/>
      <c r="BB429" s="111"/>
      <c r="BC429" s="111"/>
      <c r="BD429" s="111"/>
      <c r="BE429" s="118"/>
      <c r="BF429" s="118"/>
      <c r="BG429" s="118"/>
      <c r="BH429" s="118"/>
      <c r="BI429" s="118"/>
      <c r="BJ429" s="118"/>
      <c r="BK429" s="118"/>
      <c r="BL429" s="111"/>
      <c r="BM429" s="111"/>
      <c r="BN429" s="111"/>
      <c r="BO429" s="111"/>
      <c r="BP429" s="111"/>
      <c r="BQ429" s="122"/>
      <c r="BR429" s="111"/>
      <c r="BS429" s="111"/>
    </row>
    <row r="430" spans="1:71" ht="15.75" customHeight="1">
      <c r="A430" s="105"/>
      <c r="B430" s="108"/>
      <c r="C430" s="108"/>
      <c r="D430" s="108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8"/>
      <c r="T430" s="118"/>
      <c r="U430" s="118"/>
      <c r="V430" s="118"/>
      <c r="W430" s="118"/>
      <c r="X430" s="118"/>
      <c r="Y430" s="118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1"/>
      <c r="BA430" s="111"/>
      <c r="BB430" s="111"/>
      <c r="BC430" s="111"/>
      <c r="BD430" s="111"/>
      <c r="BE430" s="118"/>
      <c r="BF430" s="118"/>
      <c r="BG430" s="118"/>
      <c r="BH430" s="118"/>
      <c r="BI430" s="118"/>
      <c r="BJ430" s="118"/>
      <c r="BK430" s="118"/>
      <c r="BL430" s="111"/>
      <c r="BM430" s="111"/>
      <c r="BN430" s="111"/>
      <c r="BO430" s="111"/>
      <c r="BP430" s="111"/>
      <c r="BQ430" s="122"/>
      <c r="BR430" s="111"/>
      <c r="BS430" s="111"/>
    </row>
    <row r="431" spans="1:71" ht="15.75" customHeight="1">
      <c r="A431" s="105"/>
      <c r="B431" s="108"/>
      <c r="C431" s="108"/>
      <c r="D431" s="108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8"/>
      <c r="T431" s="118"/>
      <c r="U431" s="118"/>
      <c r="V431" s="118"/>
      <c r="W431" s="118"/>
      <c r="X431" s="118"/>
      <c r="Y431" s="118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  <c r="AZ431" s="111"/>
      <c r="BA431" s="111"/>
      <c r="BB431" s="111"/>
      <c r="BC431" s="111"/>
      <c r="BD431" s="111"/>
      <c r="BE431" s="118"/>
      <c r="BF431" s="118"/>
      <c r="BG431" s="118"/>
      <c r="BH431" s="118"/>
      <c r="BI431" s="118"/>
      <c r="BJ431" s="118"/>
      <c r="BK431" s="118"/>
      <c r="BL431" s="111"/>
      <c r="BM431" s="111"/>
      <c r="BN431" s="111"/>
      <c r="BO431" s="111"/>
      <c r="BP431" s="111"/>
      <c r="BQ431" s="122"/>
      <c r="BR431" s="111"/>
      <c r="BS431" s="111"/>
    </row>
    <row r="432" spans="1:71" ht="15.75" customHeight="1">
      <c r="A432" s="105"/>
      <c r="B432" s="108"/>
      <c r="C432" s="108"/>
      <c r="D432" s="108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8"/>
      <c r="T432" s="118"/>
      <c r="U432" s="118"/>
      <c r="V432" s="118"/>
      <c r="W432" s="118"/>
      <c r="X432" s="118"/>
      <c r="Y432" s="118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  <c r="AZ432" s="111"/>
      <c r="BA432" s="111"/>
      <c r="BB432" s="111"/>
      <c r="BC432" s="111"/>
      <c r="BD432" s="111"/>
      <c r="BE432" s="118"/>
      <c r="BF432" s="118"/>
      <c r="BG432" s="118"/>
      <c r="BH432" s="118"/>
      <c r="BI432" s="118"/>
      <c r="BJ432" s="118"/>
      <c r="BK432" s="118"/>
      <c r="BL432" s="111"/>
      <c r="BM432" s="111"/>
      <c r="BN432" s="111"/>
      <c r="BO432" s="111"/>
      <c r="BP432" s="111"/>
      <c r="BQ432" s="122"/>
      <c r="BR432" s="111"/>
      <c r="BS432" s="111"/>
    </row>
    <row r="433" spans="1:71" ht="15.75" customHeight="1">
      <c r="A433" s="105"/>
      <c r="B433" s="108"/>
      <c r="C433" s="108"/>
      <c r="D433" s="108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8"/>
      <c r="T433" s="118"/>
      <c r="U433" s="118"/>
      <c r="V433" s="118"/>
      <c r="W433" s="118"/>
      <c r="X433" s="118"/>
      <c r="Y433" s="118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  <c r="AZ433" s="111"/>
      <c r="BA433" s="111"/>
      <c r="BB433" s="111"/>
      <c r="BC433" s="111"/>
      <c r="BD433" s="111"/>
      <c r="BE433" s="118"/>
      <c r="BF433" s="118"/>
      <c r="BG433" s="118"/>
      <c r="BH433" s="118"/>
      <c r="BI433" s="118"/>
      <c r="BJ433" s="118"/>
      <c r="BK433" s="118"/>
      <c r="BL433" s="111"/>
      <c r="BM433" s="111"/>
      <c r="BN433" s="111"/>
      <c r="BO433" s="111"/>
      <c r="BP433" s="111"/>
      <c r="BQ433" s="122"/>
      <c r="BR433" s="111"/>
      <c r="BS433" s="111"/>
    </row>
    <row r="434" spans="1:71" ht="15.75" customHeight="1">
      <c r="A434" s="105"/>
      <c r="B434" s="108"/>
      <c r="C434" s="108"/>
      <c r="D434" s="108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8"/>
      <c r="T434" s="118"/>
      <c r="U434" s="118"/>
      <c r="V434" s="118"/>
      <c r="W434" s="118"/>
      <c r="X434" s="118"/>
      <c r="Y434" s="118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  <c r="BA434" s="111"/>
      <c r="BB434" s="111"/>
      <c r="BC434" s="111"/>
      <c r="BD434" s="111"/>
      <c r="BE434" s="118"/>
      <c r="BF434" s="118"/>
      <c r="BG434" s="118"/>
      <c r="BH434" s="118"/>
      <c r="BI434" s="118"/>
      <c r="BJ434" s="118"/>
      <c r="BK434" s="118"/>
      <c r="BL434" s="111"/>
      <c r="BM434" s="111"/>
      <c r="BN434" s="111"/>
      <c r="BO434" s="111"/>
      <c r="BP434" s="111"/>
      <c r="BQ434" s="122"/>
      <c r="BR434" s="111"/>
      <c r="BS434" s="111"/>
    </row>
    <row r="435" spans="1:71" ht="15.75" customHeight="1">
      <c r="A435" s="105"/>
      <c r="B435" s="108"/>
      <c r="C435" s="108"/>
      <c r="D435" s="108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8"/>
      <c r="T435" s="118"/>
      <c r="U435" s="118"/>
      <c r="V435" s="118"/>
      <c r="W435" s="118"/>
      <c r="X435" s="118"/>
      <c r="Y435" s="118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  <c r="AZ435" s="111"/>
      <c r="BA435" s="111"/>
      <c r="BB435" s="111"/>
      <c r="BC435" s="111"/>
      <c r="BD435" s="111"/>
      <c r="BE435" s="118"/>
      <c r="BF435" s="118"/>
      <c r="BG435" s="118"/>
      <c r="BH435" s="118"/>
      <c r="BI435" s="118"/>
      <c r="BJ435" s="118"/>
      <c r="BK435" s="118"/>
      <c r="BL435" s="111"/>
      <c r="BM435" s="111"/>
      <c r="BN435" s="111"/>
      <c r="BO435" s="111"/>
      <c r="BP435" s="111"/>
      <c r="BQ435" s="122"/>
      <c r="BR435" s="111"/>
      <c r="BS435" s="111"/>
    </row>
    <row r="436" spans="1:71" ht="15.75" customHeight="1">
      <c r="A436" s="105"/>
      <c r="B436" s="108"/>
      <c r="C436" s="108"/>
      <c r="D436" s="108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8"/>
      <c r="T436" s="118"/>
      <c r="U436" s="118"/>
      <c r="V436" s="118"/>
      <c r="W436" s="118"/>
      <c r="X436" s="118"/>
      <c r="Y436" s="118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  <c r="AZ436" s="111"/>
      <c r="BA436" s="111"/>
      <c r="BB436" s="111"/>
      <c r="BC436" s="111"/>
      <c r="BD436" s="111"/>
      <c r="BE436" s="118"/>
      <c r="BF436" s="118"/>
      <c r="BG436" s="118"/>
      <c r="BH436" s="118"/>
      <c r="BI436" s="118"/>
      <c r="BJ436" s="118"/>
      <c r="BK436" s="118"/>
      <c r="BL436" s="111"/>
      <c r="BM436" s="111"/>
      <c r="BN436" s="111"/>
      <c r="BO436" s="111"/>
      <c r="BP436" s="111"/>
      <c r="BQ436" s="122"/>
      <c r="BR436" s="111"/>
      <c r="BS436" s="111"/>
    </row>
    <row r="437" spans="1:71" ht="15.75" customHeight="1">
      <c r="A437" s="105"/>
      <c r="B437" s="108"/>
      <c r="C437" s="108"/>
      <c r="D437" s="108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8"/>
      <c r="T437" s="118"/>
      <c r="U437" s="118"/>
      <c r="V437" s="118"/>
      <c r="W437" s="118"/>
      <c r="X437" s="118"/>
      <c r="Y437" s="118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  <c r="AZ437" s="111"/>
      <c r="BA437" s="111"/>
      <c r="BB437" s="111"/>
      <c r="BC437" s="111"/>
      <c r="BD437" s="111"/>
      <c r="BE437" s="118"/>
      <c r="BF437" s="118"/>
      <c r="BG437" s="118"/>
      <c r="BH437" s="118"/>
      <c r="BI437" s="118"/>
      <c r="BJ437" s="118"/>
      <c r="BK437" s="118"/>
      <c r="BL437" s="111"/>
      <c r="BM437" s="111"/>
      <c r="BN437" s="111"/>
      <c r="BO437" s="111"/>
      <c r="BP437" s="111"/>
      <c r="BQ437" s="122"/>
      <c r="BR437" s="111"/>
      <c r="BS437" s="111"/>
    </row>
    <row r="438" spans="1:71" ht="15.75" customHeight="1">
      <c r="A438" s="105"/>
      <c r="B438" s="108"/>
      <c r="C438" s="108"/>
      <c r="D438" s="108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8"/>
      <c r="T438" s="118"/>
      <c r="U438" s="118"/>
      <c r="V438" s="118"/>
      <c r="W438" s="118"/>
      <c r="X438" s="118"/>
      <c r="Y438" s="118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  <c r="AZ438" s="111"/>
      <c r="BA438" s="111"/>
      <c r="BB438" s="111"/>
      <c r="BC438" s="111"/>
      <c r="BD438" s="111"/>
      <c r="BE438" s="118"/>
      <c r="BF438" s="118"/>
      <c r="BG438" s="118"/>
      <c r="BH438" s="118"/>
      <c r="BI438" s="118"/>
      <c r="BJ438" s="118"/>
      <c r="BK438" s="118"/>
      <c r="BL438" s="111"/>
      <c r="BM438" s="111"/>
      <c r="BN438" s="111"/>
      <c r="BO438" s="111"/>
      <c r="BP438" s="111"/>
      <c r="BQ438" s="122"/>
      <c r="BR438" s="111"/>
      <c r="BS438" s="111"/>
    </row>
    <row r="439" spans="1:71" ht="15.75" customHeight="1">
      <c r="A439" s="105"/>
      <c r="B439" s="108"/>
      <c r="C439" s="108"/>
      <c r="D439" s="108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8"/>
      <c r="T439" s="118"/>
      <c r="U439" s="118"/>
      <c r="V439" s="118"/>
      <c r="W439" s="118"/>
      <c r="X439" s="118"/>
      <c r="Y439" s="118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  <c r="AZ439" s="111"/>
      <c r="BA439" s="111"/>
      <c r="BB439" s="111"/>
      <c r="BC439" s="111"/>
      <c r="BD439" s="111"/>
      <c r="BE439" s="118"/>
      <c r="BF439" s="118"/>
      <c r="BG439" s="118"/>
      <c r="BH439" s="118"/>
      <c r="BI439" s="118"/>
      <c r="BJ439" s="118"/>
      <c r="BK439" s="118"/>
      <c r="BL439" s="111"/>
      <c r="BM439" s="111"/>
      <c r="BN439" s="111"/>
      <c r="BO439" s="111"/>
      <c r="BP439" s="111"/>
      <c r="BQ439" s="122"/>
      <c r="BR439" s="111"/>
      <c r="BS439" s="111"/>
    </row>
    <row r="440" spans="1:71" ht="15.75" customHeight="1">
      <c r="A440" s="105"/>
      <c r="B440" s="108"/>
      <c r="C440" s="108"/>
      <c r="D440" s="108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8"/>
      <c r="T440" s="118"/>
      <c r="U440" s="118"/>
      <c r="V440" s="118"/>
      <c r="W440" s="118"/>
      <c r="X440" s="118"/>
      <c r="Y440" s="118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  <c r="AZ440" s="111"/>
      <c r="BA440" s="111"/>
      <c r="BB440" s="111"/>
      <c r="BC440" s="111"/>
      <c r="BD440" s="111"/>
      <c r="BE440" s="118"/>
      <c r="BF440" s="118"/>
      <c r="BG440" s="118"/>
      <c r="BH440" s="118"/>
      <c r="BI440" s="118"/>
      <c r="BJ440" s="118"/>
      <c r="BK440" s="118"/>
      <c r="BL440" s="111"/>
      <c r="BM440" s="111"/>
      <c r="BN440" s="111"/>
      <c r="BO440" s="111"/>
      <c r="BP440" s="111"/>
      <c r="BQ440" s="122"/>
      <c r="BR440" s="111"/>
      <c r="BS440" s="111"/>
    </row>
    <row r="441" spans="1:71" ht="15.75" customHeight="1">
      <c r="A441" s="105"/>
      <c r="B441" s="108"/>
      <c r="C441" s="108"/>
      <c r="D441" s="108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8"/>
      <c r="T441" s="118"/>
      <c r="U441" s="118"/>
      <c r="V441" s="118"/>
      <c r="W441" s="118"/>
      <c r="X441" s="118"/>
      <c r="Y441" s="118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  <c r="AZ441" s="111"/>
      <c r="BA441" s="111"/>
      <c r="BB441" s="111"/>
      <c r="BC441" s="111"/>
      <c r="BD441" s="111"/>
      <c r="BE441" s="118"/>
      <c r="BF441" s="118"/>
      <c r="BG441" s="118"/>
      <c r="BH441" s="118"/>
      <c r="BI441" s="118"/>
      <c r="BJ441" s="118"/>
      <c r="BK441" s="118"/>
      <c r="BL441" s="111"/>
      <c r="BM441" s="111"/>
      <c r="BN441" s="111"/>
      <c r="BO441" s="111"/>
      <c r="BP441" s="111"/>
      <c r="BQ441" s="122"/>
      <c r="BR441" s="111"/>
      <c r="BS441" s="111"/>
    </row>
    <row r="442" spans="1:71" ht="15.75" customHeight="1">
      <c r="A442" s="105"/>
      <c r="B442" s="108"/>
      <c r="C442" s="108"/>
      <c r="D442" s="108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8"/>
      <c r="T442" s="118"/>
      <c r="U442" s="118"/>
      <c r="V442" s="118"/>
      <c r="W442" s="118"/>
      <c r="X442" s="118"/>
      <c r="Y442" s="118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  <c r="AZ442" s="111"/>
      <c r="BA442" s="111"/>
      <c r="BB442" s="111"/>
      <c r="BC442" s="111"/>
      <c r="BD442" s="111"/>
      <c r="BE442" s="118"/>
      <c r="BF442" s="118"/>
      <c r="BG442" s="118"/>
      <c r="BH442" s="118"/>
      <c r="BI442" s="118"/>
      <c r="BJ442" s="118"/>
      <c r="BK442" s="118"/>
      <c r="BL442" s="111"/>
      <c r="BM442" s="111"/>
      <c r="BN442" s="111"/>
      <c r="BO442" s="111"/>
      <c r="BP442" s="111"/>
      <c r="BQ442" s="122"/>
      <c r="BR442" s="111"/>
      <c r="BS442" s="111"/>
    </row>
    <row r="443" spans="1:71" ht="15.75" customHeight="1">
      <c r="A443" s="105"/>
      <c r="B443" s="108"/>
      <c r="C443" s="108"/>
      <c r="D443" s="108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8"/>
      <c r="T443" s="118"/>
      <c r="U443" s="118"/>
      <c r="V443" s="118"/>
      <c r="W443" s="118"/>
      <c r="X443" s="118"/>
      <c r="Y443" s="118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  <c r="AZ443" s="111"/>
      <c r="BA443" s="111"/>
      <c r="BB443" s="111"/>
      <c r="BC443" s="111"/>
      <c r="BD443" s="111"/>
      <c r="BE443" s="118"/>
      <c r="BF443" s="118"/>
      <c r="BG443" s="118"/>
      <c r="BH443" s="118"/>
      <c r="BI443" s="118"/>
      <c r="BJ443" s="118"/>
      <c r="BK443" s="118"/>
      <c r="BL443" s="111"/>
      <c r="BM443" s="111"/>
      <c r="BN443" s="111"/>
      <c r="BO443" s="111"/>
      <c r="BP443" s="111"/>
      <c r="BQ443" s="122"/>
      <c r="BR443" s="111"/>
      <c r="BS443" s="111"/>
    </row>
    <row r="444" spans="1:71" ht="15.75" customHeight="1">
      <c r="A444" s="105"/>
      <c r="B444" s="108"/>
      <c r="C444" s="108"/>
      <c r="D444" s="108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8"/>
      <c r="T444" s="118"/>
      <c r="U444" s="118"/>
      <c r="V444" s="118"/>
      <c r="W444" s="118"/>
      <c r="X444" s="118"/>
      <c r="Y444" s="118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  <c r="AZ444" s="111"/>
      <c r="BA444" s="111"/>
      <c r="BB444" s="111"/>
      <c r="BC444" s="111"/>
      <c r="BD444" s="111"/>
      <c r="BE444" s="118"/>
      <c r="BF444" s="118"/>
      <c r="BG444" s="118"/>
      <c r="BH444" s="118"/>
      <c r="BI444" s="118"/>
      <c r="BJ444" s="118"/>
      <c r="BK444" s="118"/>
      <c r="BL444" s="111"/>
      <c r="BM444" s="111"/>
      <c r="BN444" s="111"/>
      <c r="BO444" s="111"/>
      <c r="BP444" s="111"/>
      <c r="BQ444" s="122"/>
      <c r="BR444" s="111"/>
      <c r="BS444" s="111"/>
    </row>
    <row r="445" spans="1:71" ht="15.75" customHeight="1">
      <c r="A445" s="105"/>
      <c r="B445" s="108"/>
      <c r="C445" s="108"/>
      <c r="D445" s="108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8"/>
      <c r="T445" s="118"/>
      <c r="U445" s="118"/>
      <c r="V445" s="118"/>
      <c r="W445" s="118"/>
      <c r="X445" s="118"/>
      <c r="Y445" s="118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  <c r="AZ445" s="111"/>
      <c r="BA445" s="111"/>
      <c r="BB445" s="111"/>
      <c r="BC445" s="111"/>
      <c r="BD445" s="111"/>
      <c r="BE445" s="118"/>
      <c r="BF445" s="118"/>
      <c r="BG445" s="118"/>
      <c r="BH445" s="118"/>
      <c r="BI445" s="118"/>
      <c r="BJ445" s="118"/>
      <c r="BK445" s="118"/>
      <c r="BL445" s="111"/>
      <c r="BM445" s="111"/>
      <c r="BN445" s="111"/>
      <c r="BO445" s="111"/>
      <c r="BP445" s="111"/>
      <c r="BQ445" s="122"/>
      <c r="BR445" s="111"/>
      <c r="BS445" s="111"/>
    </row>
    <row r="446" spans="1:71" ht="15.75" customHeight="1">
      <c r="A446" s="105"/>
      <c r="B446" s="108"/>
      <c r="C446" s="108"/>
      <c r="D446" s="108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8"/>
      <c r="T446" s="118"/>
      <c r="U446" s="118"/>
      <c r="V446" s="118"/>
      <c r="W446" s="118"/>
      <c r="X446" s="118"/>
      <c r="Y446" s="118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8"/>
      <c r="BF446" s="118"/>
      <c r="BG446" s="118"/>
      <c r="BH446" s="118"/>
      <c r="BI446" s="118"/>
      <c r="BJ446" s="118"/>
      <c r="BK446" s="118"/>
      <c r="BL446" s="111"/>
      <c r="BM446" s="111"/>
      <c r="BN446" s="111"/>
      <c r="BO446" s="111"/>
      <c r="BP446" s="111"/>
      <c r="BQ446" s="122"/>
      <c r="BR446" s="111"/>
      <c r="BS446" s="111"/>
    </row>
    <row r="447" spans="1:71" ht="15.75" customHeight="1">
      <c r="A447" s="105"/>
      <c r="B447" s="108"/>
      <c r="C447" s="108"/>
      <c r="D447" s="108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8"/>
      <c r="T447" s="118"/>
      <c r="U447" s="118"/>
      <c r="V447" s="118"/>
      <c r="W447" s="118"/>
      <c r="X447" s="118"/>
      <c r="Y447" s="118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8"/>
      <c r="BF447" s="118"/>
      <c r="BG447" s="118"/>
      <c r="BH447" s="118"/>
      <c r="BI447" s="118"/>
      <c r="BJ447" s="118"/>
      <c r="BK447" s="118"/>
      <c r="BL447" s="111"/>
      <c r="BM447" s="111"/>
      <c r="BN447" s="111"/>
      <c r="BO447" s="111"/>
      <c r="BP447" s="111"/>
      <c r="BQ447" s="122"/>
      <c r="BR447" s="111"/>
      <c r="BS447" s="111"/>
    </row>
    <row r="448" spans="1:71" ht="15.75" customHeight="1">
      <c r="A448" s="105"/>
      <c r="B448" s="108"/>
      <c r="C448" s="108"/>
      <c r="D448" s="108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8"/>
      <c r="T448" s="118"/>
      <c r="U448" s="118"/>
      <c r="V448" s="118"/>
      <c r="W448" s="118"/>
      <c r="X448" s="118"/>
      <c r="Y448" s="118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8"/>
      <c r="BF448" s="118"/>
      <c r="BG448" s="118"/>
      <c r="BH448" s="118"/>
      <c r="BI448" s="118"/>
      <c r="BJ448" s="118"/>
      <c r="BK448" s="118"/>
      <c r="BL448" s="111"/>
      <c r="BM448" s="111"/>
      <c r="BN448" s="111"/>
      <c r="BO448" s="111"/>
      <c r="BP448" s="111"/>
      <c r="BQ448" s="122"/>
      <c r="BR448" s="111"/>
      <c r="BS448" s="111"/>
    </row>
    <row r="449" spans="1:71" ht="15.75" customHeight="1">
      <c r="A449" s="105"/>
      <c r="B449" s="108"/>
      <c r="C449" s="108"/>
      <c r="D449" s="108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8"/>
      <c r="T449" s="118"/>
      <c r="U449" s="118"/>
      <c r="V449" s="118"/>
      <c r="W449" s="118"/>
      <c r="X449" s="118"/>
      <c r="Y449" s="118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8"/>
      <c r="BF449" s="118"/>
      <c r="BG449" s="118"/>
      <c r="BH449" s="118"/>
      <c r="BI449" s="118"/>
      <c r="BJ449" s="118"/>
      <c r="BK449" s="118"/>
      <c r="BL449" s="111"/>
      <c r="BM449" s="111"/>
      <c r="BN449" s="111"/>
      <c r="BO449" s="111"/>
      <c r="BP449" s="111"/>
      <c r="BQ449" s="122"/>
      <c r="BR449" s="111"/>
      <c r="BS449" s="111"/>
    </row>
    <row r="450" spans="1:71" ht="15.75" customHeight="1">
      <c r="A450" s="105"/>
      <c r="B450" s="108"/>
      <c r="C450" s="108"/>
      <c r="D450" s="108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8"/>
      <c r="T450" s="118"/>
      <c r="U450" s="118"/>
      <c r="V450" s="118"/>
      <c r="W450" s="118"/>
      <c r="X450" s="118"/>
      <c r="Y450" s="118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  <c r="AZ450" s="111"/>
      <c r="BA450" s="111"/>
      <c r="BB450" s="111"/>
      <c r="BC450" s="111"/>
      <c r="BD450" s="111"/>
      <c r="BE450" s="118"/>
      <c r="BF450" s="118"/>
      <c r="BG450" s="118"/>
      <c r="BH450" s="118"/>
      <c r="BI450" s="118"/>
      <c r="BJ450" s="118"/>
      <c r="BK450" s="118"/>
      <c r="BL450" s="111"/>
      <c r="BM450" s="111"/>
      <c r="BN450" s="111"/>
      <c r="BO450" s="111"/>
      <c r="BP450" s="111"/>
      <c r="BQ450" s="122"/>
      <c r="BR450" s="111"/>
      <c r="BS450" s="111"/>
    </row>
    <row r="451" spans="1:71" ht="15.75" customHeight="1">
      <c r="A451" s="105"/>
      <c r="B451" s="108"/>
      <c r="C451" s="108"/>
      <c r="D451" s="108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8"/>
      <c r="T451" s="118"/>
      <c r="U451" s="118"/>
      <c r="V451" s="118"/>
      <c r="W451" s="118"/>
      <c r="X451" s="118"/>
      <c r="Y451" s="118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  <c r="AZ451" s="111"/>
      <c r="BA451" s="111"/>
      <c r="BB451" s="111"/>
      <c r="BC451" s="111"/>
      <c r="BD451" s="111"/>
      <c r="BE451" s="118"/>
      <c r="BF451" s="118"/>
      <c r="BG451" s="118"/>
      <c r="BH451" s="118"/>
      <c r="BI451" s="118"/>
      <c r="BJ451" s="118"/>
      <c r="BK451" s="118"/>
      <c r="BL451" s="111"/>
      <c r="BM451" s="111"/>
      <c r="BN451" s="111"/>
      <c r="BO451" s="111"/>
      <c r="BP451" s="111"/>
      <c r="BQ451" s="122"/>
      <c r="BR451" s="111"/>
      <c r="BS451" s="111"/>
    </row>
    <row r="452" spans="1:71" ht="15.75" customHeight="1">
      <c r="A452" s="105"/>
      <c r="B452" s="108"/>
      <c r="C452" s="108"/>
      <c r="D452" s="108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8"/>
      <c r="T452" s="118"/>
      <c r="U452" s="118"/>
      <c r="V452" s="118"/>
      <c r="W452" s="118"/>
      <c r="X452" s="118"/>
      <c r="Y452" s="118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118"/>
      <c r="BF452" s="118"/>
      <c r="BG452" s="118"/>
      <c r="BH452" s="118"/>
      <c r="BI452" s="118"/>
      <c r="BJ452" s="118"/>
      <c r="BK452" s="118"/>
      <c r="BL452" s="111"/>
      <c r="BM452" s="111"/>
      <c r="BN452" s="111"/>
      <c r="BO452" s="111"/>
      <c r="BP452" s="111"/>
      <c r="BQ452" s="122"/>
      <c r="BR452" s="111"/>
      <c r="BS452" s="111"/>
    </row>
    <row r="453" spans="1:71" ht="15.75" customHeight="1">
      <c r="A453" s="105"/>
      <c r="B453" s="108"/>
      <c r="C453" s="108"/>
      <c r="D453" s="108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8"/>
      <c r="T453" s="118"/>
      <c r="U453" s="118"/>
      <c r="V453" s="118"/>
      <c r="W453" s="118"/>
      <c r="X453" s="118"/>
      <c r="Y453" s="118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118"/>
      <c r="BF453" s="118"/>
      <c r="BG453" s="118"/>
      <c r="BH453" s="118"/>
      <c r="BI453" s="118"/>
      <c r="BJ453" s="118"/>
      <c r="BK453" s="118"/>
      <c r="BL453" s="111"/>
      <c r="BM453" s="111"/>
      <c r="BN453" s="111"/>
      <c r="BO453" s="111"/>
      <c r="BP453" s="111"/>
      <c r="BQ453" s="122"/>
      <c r="BR453" s="111"/>
      <c r="BS453" s="111"/>
    </row>
    <row r="454" spans="1:71" ht="15.75" customHeight="1">
      <c r="A454" s="105"/>
      <c r="B454" s="108"/>
      <c r="C454" s="108"/>
      <c r="D454" s="108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8"/>
      <c r="T454" s="118"/>
      <c r="U454" s="118"/>
      <c r="V454" s="118"/>
      <c r="W454" s="118"/>
      <c r="X454" s="118"/>
      <c r="Y454" s="118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  <c r="AZ454" s="111"/>
      <c r="BA454" s="111"/>
      <c r="BB454" s="111"/>
      <c r="BC454" s="111"/>
      <c r="BD454" s="111"/>
      <c r="BE454" s="118"/>
      <c r="BF454" s="118"/>
      <c r="BG454" s="118"/>
      <c r="BH454" s="118"/>
      <c r="BI454" s="118"/>
      <c r="BJ454" s="118"/>
      <c r="BK454" s="118"/>
      <c r="BL454" s="111"/>
      <c r="BM454" s="111"/>
      <c r="BN454" s="111"/>
      <c r="BO454" s="111"/>
      <c r="BP454" s="111"/>
      <c r="BQ454" s="122"/>
      <c r="BR454" s="111"/>
      <c r="BS454" s="111"/>
    </row>
    <row r="455" spans="1:71" ht="15.75" customHeight="1">
      <c r="A455" s="105"/>
      <c r="B455" s="108"/>
      <c r="C455" s="108"/>
      <c r="D455" s="108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8"/>
      <c r="T455" s="118"/>
      <c r="U455" s="118"/>
      <c r="V455" s="118"/>
      <c r="W455" s="118"/>
      <c r="X455" s="118"/>
      <c r="Y455" s="118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118"/>
      <c r="BF455" s="118"/>
      <c r="BG455" s="118"/>
      <c r="BH455" s="118"/>
      <c r="BI455" s="118"/>
      <c r="BJ455" s="118"/>
      <c r="BK455" s="118"/>
      <c r="BL455" s="111"/>
      <c r="BM455" s="111"/>
      <c r="BN455" s="111"/>
      <c r="BO455" s="111"/>
      <c r="BP455" s="111"/>
      <c r="BQ455" s="122"/>
      <c r="BR455" s="111"/>
      <c r="BS455" s="111"/>
    </row>
    <row r="456" spans="1:71" ht="15.75" customHeight="1">
      <c r="A456" s="105"/>
      <c r="B456" s="108"/>
      <c r="C456" s="108"/>
      <c r="D456" s="108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8"/>
      <c r="T456" s="118"/>
      <c r="U456" s="118"/>
      <c r="V456" s="118"/>
      <c r="W456" s="118"/>
      <c r="X456" s="118"/>
      <c r="Y456" s="118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8"/>
      <c r="BF456" s="118"/>
      <c r="BG456" s="118"/>
      <c r="BH456" s="118"/>
      <c r="BI456" s="118"/>
      <c r="BJ456" s="118"/>
      <c r="BK456" s="118"/>
      <c r="BL456" s="111"/>
      <c r="BM456" s="111"/>
      <c r="BN456" s="111"/>
      <c r="BO456" s="111"/>
      <c r="BP456" s="111"/>
      <c r="BQ456" s="122"/>
      <c r="BR456" s="111"/>
      <c r="BS456" s="111"/>
    </row>
    <row r="457" spans="1:71" ht="15.75" customHeight="1">
      <c r="A457" s="105"/>
      <c r="B457" s="108"/>
      <c r="C457" s="108"/>
      <c r="D457" s="108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8"/>
      <c r="T457" s="118"/>
      <c r="U457" s="118"/>
      <c r="V457" s="118"/>
      <c r="W457" s="118"/>
      <c r="X457" s="118"/>
      <c r="Y457" s="118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8"/>
      <c r="BF457" s="118"/>
      <c r="BG457" s="118"/>
      <c r="BH457" s="118"/>
      <c r="BI457" s="118"/>
      <c r="BJ457" s="118"/>
      <c r="BK457" s="118"/>
      <c r="BL457" s="111"/>
      <c r="BM457" s="111"/>
      <c r="BN457" s="111"/>
      <c r="BO457" s="111"/>
      <c r="BP457" s="111"/>
      <c r="BQ457" s="122"/>
      <c r="BR457" s="111"/>
      <c r="BS457" s="111"/>
    </row>
    <row r="458" spans="1:71" ht="15.75" customHeight="1">
      <c r="A458" s="105"/>
      <c r="B458" s="108"/>
      <c r="C458" s="108"/>
      <c r="D458" s="108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8"/>
      <c r="T458" s="118"/>
      <c r="U458" s="118"/>
      <c r="V458" s="118"/>
      <c r="W458" s="118"/>
      <c r="X458" s="118"/>
      <c r="Y458" s="118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8"/>
      <c r="BF458" s="118"/>
      <c r="BG458" s="118"/>
      <c r="BH458" s="118"/>
      <c r="BI458" s="118"/>
      <c r="BJ458" s="118"/>
      <c r="BK458" s="118"/>
      <c r="BL458" s="111"/>
      <c r="BM458" s="111"/>
      <c r="BN458" s="111"/>
      <c r="BO458" s="111"/>
      <c r="BP458" s="111"/>
      <c r="BQ458" s="122"/>
      <c r="BR458" s="111"/>
      <c r="BS458" s="111"/>
    </row>
    <row r="459" spans="1:71" ht="15.75" customHeight="1">
      <c r="A459" s="105"/>
      <c r="B459" s="108"/>
      <c r="C459" s="108"/>
      <c r="D459" s="108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8"/>
      <c r="T459" s="118"/>
      <c r="U459" s="118"/>
      <c r="V459" s="118"/>
      <c r="W459" s="118"/>
      <c r="X459" s="118"/>
      <c r="Y459" s="118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8"/>
      <c r="BF459" s="118"/>
      <c r="BG459" s="118"/>
      <c r="BH459" s="118"/>
      <c r="BI459" s="118"/>
      <c r="BJ459" s="118"/>
      <c r="BK459" s="118"/>
      <c r="BL459" s="111"/>
      <c r="BM459" s="111"/>
      <c r="BN459" s="111"/>
      <c r="BO459" s="111"/>
      <c r="BP459" s="111"/>
      <c r="BQ459" s="122"/>
      <c r="BR459" s="111"/>
      <c r="BS459" s="111"/>
    </row>
    <row r="460" spans="1:71" ht="15.75" customHeight="1">
      <c r="A460" s="105"/>
      <c r="B460" s="108"/>
      <c r="C460" s="108"/>
      <c r="D460" s="108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8"/>
      <c r="T460" s="118"/>
      <c r="U460" s="118"/>
      <c r="V460" s="118"/>
      <c r="W460" s="118"/>
      <c r="X460" s="118"/>
      <c r="Y460" s="118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118"/>
      <c r="BF460" s="118"/>
      <c r="BG460" s="118"/>
      <c r="BH460" s="118"/>
      <c r="BI460" s="118"/>
      <c r="BJ460" s="118"/>
      <c r="BK460" s="118"/>
      <c r="BL460" s="111"/>
      <c r="BM460" s="111"/>
      <c r="BN460" s="111"/>
      <c r="BO460" s="111"/>
      <c r="BP460" s="111"/>
      <c r="BQ460" s="122"/>
      <c r="BR460" s="111"/>
      <c r="BS460" s="111"/>
    </row>
    <row r="461" spans="1:71" ht="15.75" customHeight="1">
      <c r="A461" s="105"/>
      <c r="B461" s="108"/>
      <c r="C461" s="108"/>
      <c r="D461" s="108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8"/>
      <c r="T461" s="118"/>
      <c r="U461" s="118"/>
      <c r="V461" s="118"/>
      <c r="W461" s="118"/>
      <c r="X461" s="118"/>
      <c r="Y461" s="118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118"/>
      <c r="BF461" s="118"/>
      <c r="BG461" s="118"/>
      <c r="BH461" s="118"/>
      <c r="BI461" s="118"/>
      <c r="BJ461" s="118"/>
      <c r="BK461" s="118"/>
      <c r="BL461" s="111"/>
      <c r="BM461" s="111"/>
      <c r="BN461" s="111"/>
      <c r="BO461" s="111"/>
      <c r="BP461" s="111"/>
      <c r="BQ461" s="122"/>
      <c r="BR461" s="111"/>
      <c r="BS461" s="111"/>
    </row>
    <row r="462" spans="1:71" ht="15.75" customHeight="1">
      <c r="A462" s="105"/>
      <c r="B462" s="108"/>
      <c r="C462" s="108"/>
      <c r="D462" s="108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8"/>
      <c r="T462" s="118"/>
      <c r="U462" s="118"/>
      <c r="V462" s="118"/>
      <c r="W462" s="118"/>
      <c r="X462" s="118"/>
      <c r="Y462" s="118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118"/>
      <c r="BF462" s="118"/>
      <c r="BG462" s="118"/>
      <c r="BH462" s="118"/>
      <c r="BI462" s="118"/>
      <c r="BJ462" s="118"/>
      <c r="BK462" s="118"/>
      <c r="BL462" s="111"/>
      <c r="BM462" s="111"/>
      <c r="BN462" s="111"/>
      <c r="BO462" s="111"/>
      <c r="BP462" s="111"/>
      <c r="BQ462" s="122"/>
      <c r="BR462" s="111"/>
      <c r="BS462" s="111"/>
    </row>
    <row r="463" spans="1:71" ht="15.75" customHeight="1">
      <c r="A463" s="105"/>
      <c r="B463" s="108"/>
      <c r="C463" s="108"/>
      <c r="D463" s="108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8"/>
      <c r="T463" s="118"/>
      <c r="U463" s="118"/>
      <c r="V463" s="118"/>
      <c r="W463" s="118"/>
      <c r="X463" s="118"/>
      <c r="Y463" s="118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  <c r="AZ463" s="111"/>
      <c r="BA463" s="111"/>
      <c r="BB463" s="111"/>
      <c r="BC463" s="111"/>
      <c r="BD463" s="111"/>
      <c r="BE463" s="118"/>
      <c r="BF463" s="118"/>
      <c r="BG463" s="118"/>
      <c r="BH463" s="118"/>
      <c r="BI463" s="118"/>
      <c r="BJ463" s="118"/>
      <c r="BK463" s="118"/>
      <c r="BL463" s="111"/>
      <c r="BM463" s="111"/>
      <c r="BN463" s="111"/>
      <c r="BO463" s="111"/>
      <c r="BP463" s="111"/>
      <c r="BQ463" s="122"/>
      <c r="BR463" s="111"/>
      <c r="BS463" s="111"/>
    </row>
    <row r="464" spans="1:71" ht="15.75" customHeight="1">
      <c r="A464" s="105"/>
      <c r="B464" s="108"/>
      <c r="C464" s="108"/>
      <c r="D464" s="108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8"/>
      <c r="T464" s="118"/>
      <c r="U464" s="118"/>
      <c r="V464" s="118"/>
      <c r="W464" s="118"/>
      <c r="X464" s="118"/>
      <c r="Y464" s="118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  <c r="AZ464" s="111"/>
      <c r="BA464" s="111"/>
      <c r="BB464" s="111"/>
      <c r="BC464" s="111"/>
      <c r="BD464" s="111"/>
      <c r="BE464" s="118"/>
      <c r="BF464" s="118"/>
      <c r="BG464" s="118"/>
      <c r="BH464" s="118"/>
      <c r="BI464" s="118"/>
      <c r="BJ464" s="118"/>
      <c r="BK464" s="118"/>
      <c r="BL464" s="111"/>
      <c r="BM464" s="111"/>
      <c r="BN464" s="111"/>
      <c r="BO464" s="111"/>
      <c r="BP464" s="111"/>
      <c r="BQ464" s="122"/>
      <c r="BR464" s="111"/>
      <c r="BS464" s="111"/>
    </row>
    <row r="465" spans="1:71" ht="15.75" customHeight="1">
      <c r="A465" s="105"/>
      <c r="B465" s="108"/>
      <c r="C465" s="108"/>
      <c r="D465" s="108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8"/>
      <c r="T465" s="118"/>
      <c r="U465" s="118"/>
      <c r="V465" s="118"/>
      <c r="W465" s="118"/>
      <c r="X465" s="118"/>
      <c r="Y465" s="118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  <c r="AZ465" s="111"/>
      <c r="BA465" s="111"/>
      <c r="BB465" s="111"/>
      <c r="BC465" s="111"/>
      <c r="BD465" s="111"/>
      <c r="BE465" s="118"/>
      <c r="BF465" s="118"/>
      <c r="BG465" s="118"/>
      <c r="BH465" s="118"/>
      <c r="BI465" s="118"/>
      <c r="BJ465" s="118"/>
      <c r="BK465" s="118"/>
      <c r="BL465" s="111"/>
      <c r="BM465" s="111"/>
      <c r="BN465" s="111"/>
      <c r="BO465" s="111"/>
      <c r="BP465" s="111"/>
      <c r="BQ465" s="122"/>
      <c r="BR465" s="111"/>
      <c r="BS465" s="111"/>
    </row>
    <row r="466" spans="1:71" ht="15.75" customHeight="1">
      <c r="A466" s="105"/>
      <c r="B466" s="108"/>
      <c r="C466" s="108"/>
      <c r="D466" s="108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8"/>
      <c r="T466" s="118"/>
      <c r="U466" s="118"/>
      <c r="V466" s="118"/>
      <c r="W466" s="118"/>
      <c r="X466" s="118"/>
      <c r="Y466" s="118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  <c r="AZ466" s="111"/>
      <c r="BA466" s="111"/>
      <c r="BB466" s="111"/>
      <c r="BC466" s="111"/>
      <c r="BD466" s="111"/>
      <c r="BE466" s="118"/>
      <c r="BF466" s="118"/>
      <c r="BG466" s="118"/>
      <c r="BH466" s="118"/>
      <c r="BI466" s="118"/>
      <c r="BJ466" s="118"/>
      <c r="BK466" s="118"/>
      <c r="BL466" s="111"/>
      <c r="BM466" s="111"/>
      <c r="BN466" s="111"/>
      <c r="BO466" s="111"/>
      <c r="BP466" s="111"/>
      <c r="BQ466" s="122"/>
      <c r="BR466" s="111"/>
      <c r="BS466" s="111"/>
    </row>
    <row r="467" spans="1:71" ht="15.75" customHeight="1">
      <c r="A467" s="105"/>
      <c r="B467" s="108"/>
      <c r="C467" s="108"/>
      <c r="D467" s="108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8"/>
      <c r="T467" s="118"/>
      <c r="U467" s="118"/>
      <c r="V467" s="118"/>
      <c r="W467" s="118"/>
      <c r="X467" s="118"/>
      <c r="Y467" s="118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  <c r="AZ467" s="111"/>
      <c r="BA467" s="111"/>
      <c r="BB467" s="111"/>
      <c r="BC467" s="111"/>
      <c r="BD467" s="111"/>
      <c r="BE467" s="118"/>
      <c r="BF467" s="118"/>
      <c r="BG467" s="118"/>
      <c r="BH467" s="118"/>
      <c r="BI467" s="118"/>
      <c r="BJ467" s="118"/>
      <c r="BK467" s="118"/>
      <c r="BL467" s="111"/>
      <c r="BM467" s="111"/>
      <c r="BN467" s="111"/>
      <c r="BO467" s="111"/>
      <c r="BP467" s="111"/>
      <c r="BQ467" s="122"/>
      <c r="BR467" s="111"/>
      <c r="BS467" s="111"/>
    </row>
    <row r="468" spans="1:71" ht="15.75" customHeight="1">
      <c r="A468" s="105"/>
      <c r="B468" s="108"/>
      <c r="C468" s="108"/>
      <c r="D468" s="108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8"/>
      <c r="T468" s="118"/>
      <c r="U468" s="118"/>
      <c r="V468" s="118"/>
      <c r="W468" s="118"/>
      <c r="X468" s="118"/>
      <c r="Y468" s="118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  <c r="AZ468" s="111"/>
      <c r="BA468" s="111"/>
      <c r="BB468" s="111"/>
      <c r="BC468" s="111"/>
      <c r="BD468" s="111"/>
      <c r="BE468" s="118"/>
      <c r="BF468" s="118"/>
      <c r="BG468" s="118"/>
      <c r="BH468" s="118"/>
      <c r="BI468" s="118"/>
      <c r="BJ468" s="118"/>
      <c r="BK468" s="118"/>
      <c r="BL468" s="111"/>
      <c r="BM468" s="111"/>
      <c r="BN468" s="111"/>
      <c r="BO468" s="111"/>
      <c r="BP468" s="111"/>
      <c r="BQ468" s="122"/>
      <c r="BR468" s="111"/>
      <c r="BS468" s="111"/>
    </row>
    <row r="469" spans="1:71" ht="15.75" customHeight="1">
      <c r="A469" s="105"/>
      <c r="B469" s="108"/>
      <c r="C469" s="108"/>
      <c r="D469" s="108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8"/>
      <c r="T469" s="118"/>
      <c r="U469" s="118"/>
      <c r="V469" s="118"/>
      <c r="W469" s="118"/>
      <c r="X469" s="118"/>
      <c r="Y469" s="118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8"/>
      <c r="BF469" s="118"/>
      <c r="BG469" s="118"/>
      <c r="BH469" s="118"/>
      <c r="BI469" s="118"/>
      <c r="BJ469" s="118"/>
      <c r="BK469" s="118"/>
      <c r="BL469" s="111"/>
      <c r="BM469" s="111"/>
      <c r="BN469" s="111"/>
      <c r="BO469" s="111"/>
      <c r="BP469" s="111"/>
      <c r="BQ469" s="122"/>
      <c r="BR469" s="111"/>
      <c r="BS469" s="111"/>
    </row>
    <row r="470" spans="1:71" ht="15.75" customHeight="1">
      <c r="A470" s="105"/>
      <c r="B470" s="108"/>
      <c r="C470" s="108"/>
      <c r="D470" s="108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8"/>
      <c r="T470" s="118"/>
      <c r="U470" s="118"/>
      <c r="V470" s="118"/>
      <c r="W470" s="118"/>
      <c r="X470" s="118"/>
      <c r="Y470" s="118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8"/>
      <c r="BF470" s="118"/>
      <c r="BG470" s="118"/>
      <c r="BH470" s="118"/>
      <c r="BI470" s="118"/>
      <c r="BJ470" s="118"/>
      <c r="BK470" s="118"/>
      <c r="BL470" s="111"/>
      <c r="BM470" s="111"/>
      <c r="BN470" s="111"/>
      <c r="BO470" s="111"/>
      <c r="BP470" s="111"/>
      <c r="BQ470" s="122"/>
      <c r="BR470" s="111"/>
      <c r="BS470" s="111"/>
    </row>
    <row r="471" spans="1:71" ht="15.75" customHeight="1">
      <c r="A471" s="105"/>
      <c r="B471" s="108"/>
      <c r="C471" s="108"/>
      <c r="D471" s="108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8"/>
      <c r="T471" s="118"/>
      <c r="U471" s="118"/>
      <c r="V471" s="118"/>
      <c r="W471" s="118"/>
      <c r="X471" s="118"/>
      <c r="Y471" s="118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8"/>
      <c r="BF471" s="118"/>
      <c r="BG471" s="118"/>
      <c r="BH471" s="118"/>
      <c r="BI471" s="118"/>
      <c r="BJ471" s="118"/>
      <c r="BK471" s="118"/>
      <c r="BL471" s="111"/>
      <c r="BM471" s="111"/>
      <c r="BN471" s="111"/>
      <c r="BO471" s="111"/>
      <c r="BP471" s="111"/>
      <c r="BQ471" s="122"/>
      <c r="BR471" s="111"/>
      <c r="BS471" s="111"/>
    </row>
    <row r="472" spans="1:71" ht="15.75" customHeight="1">
      <c r="A472" s="105"/>
      <c r="B472" s="108"/>
      <c r="C472" s="108"/>
      <c r="D472" s="108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8"/>
      <c r="T472" s="118"/>
      <c r="U472" s="118"/>
      <c r="V472" s="118"/>
      <c r="W472" s="118"/>
      <c r="X472" s="118"/>
      <c r="Y472" s="118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8"/>
      <c r="BF472" s="118"/>
      <c r="BG472" s="118"/>
      <c r="BH472" s="118"/>
      <c r="BI472" s="118"/>
      <c r="BJ472" s="118"/>
      <c r="BK472" s="118"/>
      <c r="BL472" s="111"/>
      <c r="BM472" s="111"/>
      <c r="BN472" s="111"/>
      <c r="BO472" s="111"/>
      <c r="BP472" s="111"/>
      <c r="BQ472" s="122"/>
      <c r="BR472" s="111"/>
      <c r="BS472" s="111"/>
    </row>
    <row r="473" spans="1:71" ht="15.75" customHeight="1">
      <c r="A473" s="105"/>
      <c r="B473" s="108"/>
      <c r="C473" s="108"/>
      <c r="D473" s="108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8"/>
      <c r="T473" s="118"/>
      <c r="U473" s="118"/>
      <c r="V473" s="118"/>
      <c r="W473" s="118"/>
      <c r="X473" s="118"/>
      <c r="Y473" s="118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  <c r="AZ473" s="111"/>
      <c r="BA473" s="111"/>
      <c r="BB473" s="111"/>
      <c r="BC473" s="111"/>
      <c r="BD473" s="111"/>
      <c r="BE473" s="118"/>
      <c r="BF473" s="118"/>
      <c r="BG473" s="118"/>
      <c r="BH473" s="118"/>
      <c r="BI473" s="118"/>
      <c r="BJ473" s="118"/>
      <c r="BK473" s="118"/>
      <c r="BL473" s="111"/>
      <c r="BM473" s="111"/>
      <c r="BN473" s="111"/>
      <c r="BO473" s="111"/>
      <c r="BP473" s="111"/>
      <c r="BQ473" s="122"/>
      <c r="BR473" s="111"/>
      <c r="BS473" s="111"/>
    </row>
    <row r="474" spans="1:71" ht="15.75" customHeight="1">
      <c r="A474" s="105"/>
      <c r="B474" s="108"/>
      <c r="C474" s="108"/>
      <c r="D474" s="108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8"/>
      <c r="T474" s="118"/>
      <c r="U474" s="118"/>
      <c r="V474" s="118"/>
      <c r="W474" s="118"/>
      <c r="X474" s="118"/>
      <c r="Y474" s="118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  <c r="AZ474" s="111"/>
      <c r="BA474" s="111"/>
      <c r="BB474" s="111"/>
      <c r="BC474" s="111"/>
      <c r="BD474" s="111"/>
      <c r="BE474" s="118"/>
      <c r="BF474" s="118"/>
      <c r="BG474" s="118"/>
      <c r="BH474" s="118"/>
      <c r="BI474" s="118"/>
      <c r="BJ474" s="118"/>
      <c r="BK474" s="118"/>
      <c r="BL474" s="111"/>
      <c r="BM474" s="111"/>
      <c r="BN474" s="111"/>
      <c r="BO474" s="111"/>
      <c r="BP474" s="111"/>
      <c r="BQ474" s="122"/>
      <c r="BR474" s="111"/>
      <c r="BS474" s="111"/>
    </row>
    <row r="475" spans="1:71" ht="15.75" customHeight="1">
      <c r="A475" s="105"/>
      <c r="B475" s="108"/>
      <c r="C475" s="108"/>
      <c r="D475" s="108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8"/>
      <c r="T475" s="118"/>
      <c r="U475" s="118"/>
      <c r="V475" s="118"/>
      <c r="W475" s="118"/>
      <c r="X475" s="118"/>
      <c r="Y475" s="118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8"/>
      <c r="BF475" s="118"/>
      <c r="BG475" s="118"/>
      <c r="BH475" s="118"/>
      <c r="BI475" s="118"/>
      <c r="BJ475" s="118"/>
      <c r="BK475" s="118"/>
      <c r="BL475" s="111"/>
      <c r="BM475" s="111"/>
      <c r="BN475" s="111"/>
      <c r="BO475" s="111"/>
      <c r="BP475" s="111"/>
      <c r="BQ475" s="122"/>
      <c r="BR475" s="111"/>
      <c r="BS475" s="111"/>
    </row>
    <row r="476" spans="1:71" ht="15.75" customHeight="1">
      <c r="A476" s="105"/>
      <c r="B476" s="108"/>
      <c r="C476" s="108"/>
      <c r="D476" s="108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8"/>
      <c r="T476" s="118"/>
      <c r="U476" s="118"/>
      <c r="V476" s="118"/>
      <c r="W476" s="118"/>
      <c r="X476" s="118"/>
      <c r="Y476" s="118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  <c r="AZ476" s="111"/>
      <c r="BA476" s="111"/>
      <c r="BB476" s="111"/>
      <c r="BC476" s="111"/>
      <c r="BD476" s="111"/>
      <c r="BE476" s="118"/>
      <c r="BF476" s="118"/>
      <c r="BG476" s="118"/>
      <c r="BH476" s="118"/>
      <c r="BI476" s="118"/>
      <c r="BJ476" s="118"/>
      <c r="BK476" s="118"/>
      <c r="BL476" s="111"/>
      <c r="BM476" s="111"/>
      <c r="BN476" s="111"/>
      <c r="BO476" s="111"/>
      <c r="BP476" s="111"/>
      <c r="BQ476" s="122"/>
      <c r="BR476" s="111"/>
      <c r="BS476" s="111"/>
    </row>
    <row r="477" spans="1:71" ht="15.75" customHeight="1">
      <c r="A477" s="105"/>
      <c r="B477" s="108"/>
      <c r="C477" s="108"/>
      <c r="D477" s="108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8"/>
      <c r="T477" s="118"/>
      <c r="U477" s="118"/>
      <c r="V477" s="118"/>
      <c r="W477" s="118"/>
      <c r="X477" s="118"/>
      <c r="Y477" s="118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  <c r="AZ477" s="111"/>
      <c r="BA477" s="111"/>
      <c r="BB477" s="111"/>
      <c r="BC477" s="111"/>
      <c r="BD477" s="111"/>
      <c r="BE477" s="118"/>
      <c r="BF477" s="118"/>
      <c r="BG477" s="118"/>
      <c r="BH477" s="118"/>
      <c r="BI477" s="118"/>
      <c r="BJ477" s="118"/>
      <c r="BK477" s="118"/>
      <c r="BL477" s="111"/>
      <c r="BM477" s="111"/>
      <c r="BN477" s="111"/>
      <c r="BO477" s="111"/>
      <c r="BP477" s="111"/>
      <c r="BQ477" s="122"/>
      <c r="BR477" s="111"/>
      <c r="BS477" s="111"/>
    </row>
    <row r="478" spans="1:71" ht="15.75" customHeight="1">
      <c r="A478" s="105"/>
      <c r="B478" s="108"/>
      <c r="C478" s="108"/>
      <c r="D478" s="108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8"/>
      <c r="T478" s="118"/>
      <c r="U478" s="118"/>
      <c r="V478" s="118"/>
      <c r="W478" s="118"/>
      <c r="X478" s="118"/>
      <c r="Y478" s="118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  <c r="AZ478" s="111"/>
      <c r="BA478" s="111"/>
      <c r="BB478" s="111"/>
      <c r="BC478" s="111"/>
      <c r="BD478" s="111"/>
      <c r="BE478" s="118"/>
      <c r="BF478" s="118"/>
      <c r="BG478" s="118"/>
      <c r="BH478" s="118"/>
      <c r="BI478" s="118"/>
      <c r="BJ478" s="118"/>
      <c r="BK478" s="118"/>
      <c r="BL478" s="111"/>
      <c r="BM478" s="111"/>
      <c r="BN478" s="111"/>
      <c r="BO478" s="111"/>
      <c r="BP478" s="111"/>
      <c r="BQ478" s="122"/>
      <c r="BR478" s="111"/>
      <c r="BS478" s="111"/>
    </row>
    <row r="479" spans="1:71" ht="15.75" customHeight="1">
      <c r="A479" s="105"/>
      <c r="B479" s="108"/>
      <c r="C479" s="108"/>
      <c r="D479" s="108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8"/>
      <c r="T479" s="118"/>
      <c r="U479" s="118"/>
      <c r="V479" s="118"/>
      <c r="W479" s="118"/>
      <c r="X479" s="118"/>
      <c r="Y479" s="118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1"/>
      <c r="AZ479" s="111"/>
      <c r="BA479" s="111"/>
      <c r="BB479" s="111"/>
      <c r="BC479" s="111"/>
      <c r="BD479" s="111"/>
      <c r="BE479" s="118"/>
      <c r="BF479" s="118"/>
      <c r="BG479" s="118"/>
      <c r="BH479" s="118"/>
      <c r="BI479" s="118"/>
      <c r="BJ479" s="118"/>
      <c r="BK479" s="118"/>
      <c r="BL479" s="111"/>
      <c r="BM479" s="111"/>
      <c r="BN479" s="111"/>
      <c r="BO479" s="111"/>
      <c r="BP479" s="111"/>
      <c r="BQ479" s="122"/>
      <c r="BR479" s="111"/>
      <c r="BS479" s="111"/>
    </row>
    <row r="480" spans="1:71" ht="15.75" customHeight="1">
      <c r="A480" s="105"/>
      <c r="B480" s="108"/>
      <c r="C480" s="108"/>
      <c r="D480" s="108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8"/>
      <c r="T480" s="118"/>
      <c r="U480" s="118"/>
      <c r="V480" s="118"/>
      <c r="W480" s="118"/>
      <c r="X480" s="118"/>
      <c r="Y480" s="118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1"/>
      <c r="AZ480" s="111"/>
      <c r="BA480" s="111"/>
      <c r="BB480" s="111"/>
      <c r="BC480" s="111"/>
      <c r="BD480" s="111"/>
      <c r="BE480" s="118"/>
      <c r="BF480" s="118"/>
      <c r="BG480" s="118"/>
      <c r="BH480" s="118"/>
      <c r="BI480" s="118"/>
      <c r="BJ480" s="118"/>
      <c r="BK480" s="118"/>
      <c r="BL480" s="111"/>
      <c r="BM480" s="111"/>
      <c r="BN480" s="111"/>
      <c r="BO480" s="111"/>
      <c r="BP480" s="111"/>
      <c r="BQ480" s="122"/>
      <c r="BR480" s="111"/>
      <c r="BS480" s="111"/>
    </row>
    <row r="481" spans="1:71" ht="15.75" customHeight="1">
      <c r="A481" s="105"/>
      <c r="B481" s="108"/>
      <c r="C481" s="108"/>
      <c r="D481" s="108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8"/>
      <c r="T481" s="118"/>
      <c r="U481" s="118"/>
      <c r="V481" s="118"/>
      <c r="W481" s="118"/>
      <c r="X481" s="118"/>
      <c r="Y481" s="118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1"/>
      <c r="AZ481" s="111"/>
      <c r="BA481" s="111"/>
      <c r="BB481" s="111"/>
      <c r="BC481" s="111"/>
      <c r="BD481" s="111"/>
      <c r="BE481" s="118"/>
      <c r="BF481" s="118"/>
      <c r="BG481" s="118"/>
      <c r="BH481" s="118"/>
      <c r="BI481" s="118"/>
      <c r="BJ481" s="118"/>
      <c r="BK481" s="118"/>
      <c r="BL481" s="111"/>
      <c r="BM481" s="111"/>
      <c r="BN481" s="111"/>
      <c r="BO481" s="111"/>
      <c r="BP481" s="111"/>
      <c r="BQ481" s="122"/>
      <c r="BR481" s="111"/>
      <c r="BS481" s="111"/>
    </row>
    <row r="482" spans="1:71" ht="15.75" customHeight="1">
      <c r="A482" s="105"/>
      <c r="B482" s="108"/>
      <c r="C482" s="108"/>
      <c r="D482" s="108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8"/>
      <c r="T482" s="118"/>
      <c r="U482" s="118"/>
      <c r="V482" s="118"/>
      <c r="W482" s="118"/>
      <c r="X482" s="118"/>
      <c r="Y482" s="118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1"/>
      <c r="AZ482" s="111"/>
      <c r="BA482" s="111"/>
      <c r="BB482" s="111"/>
      <c r="BC482" s="111"/>
      <c r="BD482" s="111"/>
      <c r="BE482" s="118"/>
      <c r="BF482" s="118"/>
      <c r="BG482" s="118"/>
      <c r="BH482" s="118"/>
      <c r="BI482" s="118"/>
      <c r="BJ482" s="118"/>
      <c r="BK482" s="118"/>
      <c r="BL482" s="111"/>
      <c r="BM482" s="111"/>
      <c r="BN482" s="111"/>
      <c r="BO482" s="111"/>
      <c r="BP482" s="111"/>
      <c r="BQ482" s="122"/>
      <c r="BR482" s="111"/>
      <c r="BS482" s="111"/>
    </row>
    <row r="483" spans="1:71" ht="15.75" customHeight="1">
      <c r="A483" s="105"/>
      <c r="B483" s="108"/>
      <c r="C483" s="108"/>
      <c r="D483" s="108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8"/>
      <c r="T483" s="118"/>
      <c r="U483" s="118"/>
      <c r="V483" s="118"/>
      <c r="W483" s="118"/>
      <c r="X483" s="118"/>
      <c r="Y483" s="118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1"/>
      <c r="AZ483" s="111"/>
      <c r="BA483" s="111"/>
      <c r="BB483" s="111"/>
      <c r="BC483" s="111"/>
      <c r="BD483" s="111"/>
      <c r="BE483" s="118"/>
      <c r="BF483" s="118"/>
      <c r="BG483" s="118"/>
      <c r="BH483" s="118"/>
      <c r="BI483" s="118"/>
      <c r="BJ483" s="118"/>
      <c r="BK483" s="118"/>
      <c r="BL483" s="111"/>
      <c r="BM483" s="111"/>
      <c r="BN483" s="111"/>
      <c r="BO483" s="111"/>
      <c r="BP483" s="111"/>
      <c r="BQ483" s="122"/>
      <c r="BR483" s="111"/>
      <c r="BS483" s="111"/>
    </row>
    <row r="484" spans="1:71" ht="15.75" customHeight="1">
      <c r="A484" s="105"/>
      <c r="B484" s="108"/>
      <c r="C484" s="108"/>
      <c r="D484" s="108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8"/>
      <c r="T484" s="118"/>
      <c r="U484" s="118"/>
      <c r="V484" s="118"/>
      <c r="W484" s="118"/>
      <c r="X484" s="118"/>
      <c r="Y484" s="118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  <c r="AZ484" s="111"/>
      <c r="BA484" s="111"/>
      <c r="BB484" s="111"/>
      <c r="BC484" s="111"/>
      <c r="BD484" s="111"/>
      <c r="BE484" s="118"/>
      <c r="BF484" s="118"/>
      <c r="BG484" s="118"/>
      <c r="BH484" s="118"/>
      <c r="BI484" s="118"/>
      <c r="BJ484" s="118"/>
      <c r="BK484" s="118"/>
      <c r="BL484" s="111"/>
      <c r="BM484" s="111"/>
      <c r="BN484" s="111"/>
      <c r="BO484" s="111"/>
      <c r="BP484" s="111"/>
      <c r="BQ484" s="122"/>
      <c r="BR484" s="111"/>
      <c r="BS484" s="111"/>
    </row>
    <row r="485" spans="1:71" ht="15.75" customHeight="1">
      <c r="A485" s="105"/>
      <c r="B485" s="108"/>
      <c r="C485" s="108"/>
      <c r="D485" s="108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8"/>
      <c r="T485" s="118"/>
      <c r="U485" s="118"/>
      <c r="V485" s="118"/>
      <c r="W485" s="118"/>
      <c r="X485" s="118"/>
      <c r="Y485" s="118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1"/>
      <c r="AZ485" s="111"/>
      <c r="BA485" s="111"/>
      <c r="BB485" s="111"/>
      <c r="BC485" s="111"/>
      <c r="BD485" s="111"/>
      <c r="BE485" s="118"/>
      <c r="BF485" s="118"/>
      <c r="BG485" s="118"/>
      <c r="BH485" s="118"/>
      <c r="BI485" s="118"/>
      <c r="BJ485" s="118"/>
      <c r="BK485" s="118"/>
      <c r="BL485" s="111"/>
      <c r="BM485" s="111"/>
      <c r="BN485" s="111"/>
      <c r="BO485" s="111"/>
      <c r="BP485" s="111"/>
      <c r="BQ485" s="122"/>
      <c r="BR485" s="111"/>
      <c r="BS485" s="111"/>
    </row>
    <row r="486" spans="1:71" ht="15.75" customHeight="1">
      <c r="A486" s="105"/>
      <c r="B486" s="108"/>
      <c r="C486" s="108"/>
      <c r="D486" s="108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8"/>
      <c r="T486" s="118"/>
      <c r="U486" s="118"/>
      <c r="V486" s="118"/>
      <c r="W486" s="118"/>
      <c r="X486" s="118"/>
      <c r="Y486" s="118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1"/>
      <c r="AZ486" s="111"/>
      <c r="BA486" s="111"/>
      <c r="BB486" s="111"/>
      <c r="BC486" s="111"/>
      <c r="BD486" s="111"/>
      <c r="BE486" s="118"/>
      <c r="BF486" s="118"/>
      <c r="BG486" s="118"/>
      <c r="BH486" s="118"/>
      <c r="BI486" s="118"/>
      <c r="BJ486" s="118"/>
      <c r="BK486" s="118"/>
      <c r="BL486" s="111"/>
      <c r="BM486" s="111"/>
      <c r="BN486" s="111"/>
      <c r="BO486" s="111"/>
      <c r="BP486" s="111"/>
      <c r="BQ486" s="122"/>
      <c r="BR486" s="111"/>
      <c r="BS486" s="111"/>
    </row>
    <row r="487" spans="1:71" ht="15.75" customHeight="1">
      <c r="A487" s="105"/>
      <c r="B487" s="108"/>
      <c r="C487" s="108"/>
      <c r="D487" s="108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8"/>
      <c r="T487" s="118"/>
      <c r="U487" s="118"/>
      <c r="V487" s="118"/>
      <c r="W487" s="118"/>
      <c r="X487" s="118"/>
      <c r="Y487" s="118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1"/>
      <c r="AZ487" s="111"/>
      <c r="BA487" s="111"/>
      <c r="BB487" s="111"/>
      <c r="BC487" s="111"/>
      <c r="BD487" s="111"/>
      <c r="BE487" s="118"/>
      <c r="BF487" s="118"/>
      <c r="BG487" s="118"/>
      <c r="BH487" s="118"/>
      <c r="BI487" s="118"/>
      <c r="BJ487" s="118"/>
      <c r="BK487" s="118"/>
      <c r="BL487" s="111"/>
      <c r="BM487" s="111"/>
      <c r="BN487" s="111"/>
      <c r="BO487" s="111"/>
      <c r="BP487" s="111"/>
      <c r="BQ487" s="122"/>
      <c r="BR487" s="111"/>
      <c r="BS487" s="111"/>
    </row>
    <row r="488" spans="1:71" ht="15.75" customHeight="1">
      <c r="A488" s="105"/>
      <c r="B488" s="108"/>
      <c r="C488" s="108"/>
      <c r="D488" s="108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8"/>
      <c r="T488" s="118"/>
      <c r="U488" s="118"/>
      <c r="V488" s="118"/>
      <c r="W488" s="118"/>
      <c r="X488" s="118"/>
      <c r="Y488" s="118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1"/>
      <c r="AZ488" s="111"/>
      <c r="BA488" s="111"/>
      <c r="BB488" s="111"/>
      <c r="BC488" s="111"/>
      <c r="BD488" s="111"/>
      <c r="BE488" s="118"/>
      <c r="BF488" s="118"/>
      <c r="BG488" s="118"/>
      <c r="BH488" s="118"/>
      <c r="BI488" s="118"/>
      <c r="BJ488" s="118"/>
      <c r="BK488" s="118"/>
      <c r="BL488" s="111"/>
      <c r="BM488" s="111"/>
      <c r="BN488" s="111"/>
      <c r="BO488" s="111"/>
      <c r="BP488" s="111"/>
      <c r="BQ488" s="122"/>
      <c r="BR488" s="111"/>
      <c r="BS488" s="111"/>
    </row>
    <row r="489" spans="1:71" ht="15.75" customHeight="1">
      <c r="A489" s="105"/>
      <c r="B489" s="108"/>
      <c r="C489" s="108"/>
      <c r="D489" s="108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8"/>
      <c r="T489" s="118"/>
      <c r="U489" s="118"/>
      <c r="V489" s="118"/>
      <c r="W489" s="118"/>
      <c r="X489" s="118"/>
      <c r="Y489" s="118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1"/>
      <c r="AZ489" s="111"/>
      <c r="BA489" s="111"/>
      <c r="BB489" s="111"/>
      <c r="BC489" s="111"/>
      <c r="BD489" s="111"/>
      <c r="BE489" s="118"/>
      <c r="BF489" s="118"/>
      <c r="BG489" s="118"/>
      <c r="BH489" s="118"/>
      <c r="BI489" s="118"/>
      <c r="BJ489" s="118"/>
      <c r="BK489" s="118"/>
      <c r="BL489" s="111"/>
      <c r="BM489" s="111"/>
      <c r="BN489" s="111"/>
      <c r="BO489" s="111"/>
      <c r="BP489" s="111"/>
      <c r="BQ489" s="122"/>
      <c r="BR489" s="111"/>
      <c r="BS489" s="111"/>
    </row>
    <row r="490" spans="1:71" ht="15.75" customHeight="1">
      <c r="A490" s="105"/>
      <c r="B490" s="108"/>
      <c r="C490" s="108"/>
      <c r="D490" s="108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8"/>
      <c r="T490" s="118"/>
      <c r="U490" s="118"/>
      <c r="V490" s="118"/>
      <c r="W490" s="118"/>
      <c r="X490" s="118"/>
      <c r="Y490" s="118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1"/>
      <c r="AZ490" s="111"/>
      <c r="BA490" s="111"/>
      <c r="BB490" s="111"/>
      <c r="BC490" s="111"/>
      <c r="BD490" s="111"/>
      <c r="BE490" s="118"/>
      <c r="BF490" s="118"/>
      <c r="BG490" s="118"/>
      <c r="BH490" s="118"/>
      <c r="BI490" s="118"/>
      <c r="BJ490" s="118"/>
      <c r="BK490" s="118"/>
      <c r="BL490" s="111"/>
      <c r="BM490" s="111"/>
      <c r="BN490" s="111"/>
      <c r="BO490" s="111"/>
      <c r="BP490" s="111"/>
      <c r="BQ490" s="122"/>
      <c r="BR490" s="111"/>
      <c r="BS490" s="111"/>
    </row>
    <row r="491" spans="1:71" ht="15.75" customHeight="1">
      <c r="A491" s="105"/>
      <c r="B491" s="108"/>
      <c r="C491" s="108"/>
      <c r="D491" s="108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8"/>
      <c r="T491" s="118"/>
      <c r="U491" s="118"/>
      <c r="V491" s="118"/>
      <c r="W491" s="118"/>
      <c r="X491" s="118"/>
      <c r="Y491" s="118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1"/>
      <c r="AZ491" s="111"/>
      <c r="BA491" s="111"/>
      <c r="BB491" s="111"/>
      <c r="BC491" s="111"/>
      <c r="BD491" s="111"/>
      <c r="BE491" s="118"/>
      <c r="BF491" s="118"/>
      <c r="BG491" s="118"/>
      <c r="BH491" s="118"/>
      <c r="BI491" s="118"/>
      <c r="BJ491" s="118"/>
      <c r="BK491" s="118"/>
      <c r="BL491" s="111"/>
      <c r="BM491" s="111"/>
      <c r="BN491" s="111"/>
      <c r="BO491" s="111"/>
      <c r="BP491" s="111"/>
      <c r="BQ491" s="122"/>
      <c r="BR491" s="111"/>
      <c r="BS491" s="111"/>
    </row>
    <row r="492" spans="1:71" ht="15.75" customHeight="1">
      <c r="A492" s="105"/>
      <c r="B492" s="108"/>
      <c r="C492" s="108"/>
      <c r="D492" s="108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8"/>
      <c r="T492" s="118"/>
      <c r="U492" s="118"/>
      <c r="V492" s="118"/>
      <c r="W492" s="118"/>
      <c r="X492" s="118"/>
      <c r="Y492" s="118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1"/>
      <c r="AZ492" s="111"/>
      <c r="BA492" s="111"/>
      <c r="BB492" s="111"/>
      <c r="BC492" s="111"/>
      <c r="BD492" s="111"/>
      <c r="BE492" s="118"/>
      <c r="BF492" s="118"/>
      <c r="BG492" s="118"/>
      <c r="BH492" s="118"/>
      <c r="BI492" s="118"/>
      <c r="BJ492" s="118"/>
      <c r="BK492" s="118"/>
      <c r="BL492" s="111"/>
      <c r="BM492" s="111"/>
      <c r="BN492" s="111"/>
      <c r="BO492" s="111"/>
      <c r="BP492" s="111"/>
      <c r="BQ492" s="122"/>
      <c r="BR492" s="111"/>
      <c r="BS492" s="111"/>
    </row>
    <row r="493" spans="1:71" ht="15.75" customHeight="1">
      <c r="A493" s="105"/>
      <c r="B493" s="108"/>
      <c r="C493" s="108"/>
      <c r="D493" s="108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8"/>
      <c r="T493" s="118"/>
      <c r="U493" s="118"/>
      <c r="V493" s="118"/>
      <c r="W493" s="118"/>
      <c r="X493" s="118"/>
      <c r="Y493" s="118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1"/>
      <c r="AZ493" s="111"/>
      <c r="BA493" s="111"/>
      <c r="BB493" s="111"/>
      <c r="BC493" s="111"/>
      <c r="BD493" s="111"/>
      <c r="BE493" s="118"/>
      <c r="BF493" s="118"/>
      <c r="BG493" s="118"/>
      <c r="BH493" s="118"/>
      <c r="BI493" s="118"/>
      <c r="BJ493" s="118"/>
      <c r="BK493" s="118"/>
      <c r="BL493" s="111"/>
      <c r="BM493" s="111"/>
      <c r="BN493" s="111"/>
      <c r="BO493" s="111"/>
      <c r="BP493" s="111"/>
      <c r="BQ493" s="122"/>
      <c r="BR493" s="111"/>
      <c r="BS493" s="111"/>
    </row>
    <row r="494" spans="1:71" ht="15.75" customHeight="1">
      <c r="A494" s="105"/>
      <c r="B494" s="108"/>
      <c r="C494" s="108"/>
      <c r="D494" s="108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8"/>
      <c r="T494" s="118"/>
      <c r="U494" s="118"/>
      <c r="V494" s="118"/>
      <c r="W494" s="118"/>
      <c r="X494" s="118"/>
      <c r="Y494" s="118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1"/>
      <c r="AZ494" s="111"/>
      <c r="BA494" s="111"/>
      <c r="BB494" s="111"/>
      <c r="BC494" s="111"/>
      <c r="BD494" s="111"/>
      <c r="BE494" s="118"/>
      <c r="BF494" s="118"/>
      <c r="BG494" s="118"/>
      <c r="BH494" s="118"/>
      <c r="BI494" s="118"/>
      <c r="BJ494" s="118"/>
      <c r="BK494" s="118"/>
      <c r="BL494" s="111"/>
      <c r="BM494" s="111"/>
      <c r="BN494" s="111"/>
      <c r="BO494" s="111"/>
      <c r="BP494" s="111"/>
      <c r="BQ494" s="122"/>
      <c r="BR494" s="111"/>
      <c r="BS494" s="111"/>
    </row>
    <row r="495" spans="1:71" ht="15.75" customHeight="1">
      <c r="A495" s="105"/>
      <c r="B495" s="108"/>
      <c r="C495" s="108"/>
      <c r="D495" s="108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8"/>
      <c r="T495" s="118"/>
      <c r="U495" s="118"/>
      <c r="V495" s="118"/>
      <c r="W495" s="118"/>
      <c r="X495" s="118"/>
      <c r="Y495" s="118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1"/>
      <c r="AZ495" s="111"/>
      <c r="BA495" s="111"/>
      <c r="BB495" s="111"/>
      <c r="BC495" s="111"/>
      <c r="BD495" s="111"/>
      <c r="BE495" s="118"/>
      <c r="BF495" s="118"/>
      <c r="BG495" s="118"/>
      <c r="BH495" s="118"/>
      <c r="BI495" s="118"/>
      <c r="BJ495" s="118"/>
      <c r="BK495" s="118"/>
      <c r="BL495" s="111"/>
      <c r="BM495" s="111"/>
      <c r="BN495" s="111"/>
      <c r="BO495" s="111"/>
      <c r="BP495" s="111"/>
      <c r="BQ495" s="122"/>
      <c r="BR495" s="111"/>
      <c r="BS495" s="111"/>
    </row>
    <row r="496" spans="1:71" ht="15.75" customHeight="1">
      <c r="A496" s="105"/>
      <c r="B496" s="108"/>
      <c r="C496" s="108"/>
      <c r="D496" s="108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8"/>
      <c r="T496" s="118"/>
      <c r="U496" s="118"/>
      <c r="V496" s="118"/>
      <c r="W496" s="118"/>
      <c r="X496" s="118"/>
      <c r="Y496" s="118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  <c r="AZ496" s="111"/>
      <c r="BA496" s="111"/>
      <c r="BB496" s="111"/>
      <c r="BC496" s="111"/>
      <c r="BD496" s="111"/>
      <c r="BE496" s="118"/>
      <c r="BF496" s="118"/>
      <c r="BG496" s="118"/>
      <c r="BH496" s="118"/>
      <c r="BI496" s="118"/>
      <c r="BJ496" s="118"/>
      <c r="BK496" s="118"/>
      <c r="BL496" s="111"/>
      <c r="BM496" s="111"/>
      <c r="BN496" s="111"/>
      <c r="BO496" s="111"/>
      <c r="BP496" s="111"/>
      <c r="BQ496" s="122"/>
      <c r="BR496" s="111"/>
      <c r="BS496" s="111"/>
    </row>
    <row r="497" spans="1:71" ht="15.75" customHeight="1">
      <c r="A497" s="105"/>
      <c r="B497" s="108"/>
      <c r="C497" s="108"/>
      <c r="D497" s="108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8"/>
      <c r="T497" s="118"/>
      <c r="U497" s="118"/>
      <c r="V497" s="118"/>
      <c r="W497" s="118"/>
      <c r="X497" s="118"/>
      <c r="Y497" s="118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  <c r="AZ497" s="111"/>
      <c r="BA497" s="111"/>
      <c r="BB497" s="111"/>
      <c r="BC497" s="111"/>
      <c r="BD497" s="111"/>
      <c r="BE497" s="118"/>
      <c r="BF497" s="118"/>
      <c r="BG497" s="118"/>
      <c r="BH497" s="118"/>
      <c r="BI497" s="118"/>
      <c r="BJ497" s="118"/>
      <c r="BK497" s="118"/>
      <c r="BL497" s="111"/>
      <c r="BM497" s="111"/>
      <c r="BN497" s="111"/>
      <c r="BO497" s="111"/>
      <c r="BP497" s="111"/>
      <c r="BQ497" s="122"/>
      <c r="BR497" s="111"/>
      <c r="BS497" s="111"/>
    </row>
    <row r="498" spans="1:71" ht="15.75" customHeight="1">
      <c r="A498" s="105"/>
      <c r="B498" s="108"/>
      <c r="C498" s="108"/>
      <c r="D498" s="108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8"/>
      <c r="T498" s="118"/>
      <c r="U498" s="118"/>
      <c r="V498" s="118"/>
      <c r="W498" s="118"/>
      <c r="X498" s="118"/>
      <c r="Y498" s="118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1"/>
      <c r="AZ498" s="111"/>
      <c r="BA498" s="111"/>
      <c r="BB498" s="111"/>
      <c r="BC498" s="111"/>
      <c r="BD498" s="111"/>
      <c r="BE498" s="118"/>
      <c r="BF498" s="118"/>
      <c r="BG498" s="118"/>
      <c r="BH498" s="118"/>
      <c r="BI498" s="118"/>
      <c r="BJ498" s="118"/>
      <c r="BK498" s="118"/>
      <c r="BL498" s="111"/>
      <c r="BM498" s="111"/>
      <c r="BN498" s="111"/>
      <c r="BO498" s="111"/>
      <c r="BP498" s="111"/>
      <c r="BQ498" s="122"/>
      <c r="BR498" s="111"/>
      <c r="BS498" s="111"/>
    </row>
    <row r="499" spans="1:71" ht="15.75" customHeight="1">
      <c r="A499" s="105"/>
      <c r="B499" s="108"/>
      <c r="C499" s="108"/>
      <c r="D499" s="108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8"/>
      <c r="T499" s="118"/>
      <c r="U499" s="118"/>
      <c r="V499" s="118"/>
      <c r="W499" s="118"/>
      <c r="X499" s="118"/>
      <c r="Y499" s="118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1"/>
      <c r="AZ499" s="111"/>
      <c r="BA499" s="111"/>
      <c r="BB499" s="111"/>
      <c r="BC499" s="111"/>
      <c r="BD499" s="111"/>
      <c r="BE499" s="118"/>
      <c r="BF499" s="118"/>
      <c r="BG499" s="118"/>
      <c r="BH499" s="118"/>
      <c r="BI499" s="118"/>
      <c r="BJ499" s="118"/>
      <c r="BK499" s="118"/>
      <c r="BL499" s="111"/>
      <c r="BM499" s="111"/>
      <c r="BN499" s="111"/>
      <c r="BO499" s="111"/>
      <c r="BP499" s="111"/>
      <c r="BQ499" s="122"/>
      <c r="BR499" s="111"/>
      <c r="BS499" s="111"/>
    </row>
    <row r="500" spans="1:71" ht="15.75" customHeight="1">
      <c r="A500" s="105"/>
      <c r="B500" s="108"/>
      <c r="C500" s="108"/>
      <c r="D500" s="108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8"/>
      <c r="T500" s="118"/>
      <c r="U500" s="118"/>
      <c r="V500" s="118"/>
      <c r="W500" s="118"/>
      <c r="X500" s="118"/>
      <c r="Y500" s="118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1"/>
      <c r="AZ500" s="111"/>
      <c r="BA500" s="111"/>
      <c r="BB500" s="111"/>
      <c r="BC500" s="111"/>
      <c r="BD500" s="111"/>
      <c r="BE500" s="118"/>
      <c r="BF500" s="118"/>
      <c r="BG500" s="118"/>
      <c r="BH500" s="118"/>
      <c r="BI500" s="118"/>
      <c r="BJ500" s="118"/>
      <c r="BK500" s="118"/>
      <c r="BL500" s="111"/>
      <c r="BM500" s="111"/>
      <c r="BN500" s="111"/>
      <c r="BO500" s="111"/>
      <c r="BP500" s="111"/>
      <c r="BQ500" s="122"/>
      <c r="BR500" s="111"/>
      <c r="BS500" s="111"/>
    </row>
    <row r="501" spans="1:71" ht="15.75" customHeight="1">
      <c r="A501" s="105"/>
      <c r="B501" s="108"/>
      <c r="C501" s="108"/>
      <c r="D501" s="108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8"/>
      <c r="T501" s="118"/>
      <c r="U501" s="118"/>
      <c r="V501" s="118"/>
      <c r="W501" s="118"/>
      <c r="X501" s="118"/>
      <c r="Y501" s="118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1"/>
      <c r="AZ501" s="111"/>
      <c r="BA501" s="111"/>
      <c r="BB501" s="111"/>
      <c r="BC501" s="111"/>
      <c r="BD501" s="111"/>
      <c r="BE501" s="118"/>
      <c r="BF501" s="118"/>
      <c r="BG501" s="118"/>
      <c r="BH501" s="118"/>
      <c r="BI501" s="118"/>
      <c r="BJ501" s="118"/>
      <c r="BK501" s="118"/>
      <c r="BL501" s="111"/>
      <c r="BM501" s="111"/>
      <c r="BN501" s="111"/>
      <c r="BO501" s="111"/>
      <c r="BP501" s="111"/>
      <c r="BQ501" s="122"/>
      <c r="BR501" s="111"/>
      <c r="BS501" s="111"/>
    </row>
    <row r="502" spans="1:71" ht="15.75" customHeight="1">
      <c r="A502" s="105"/>
      <c r="B502" s="108"/>
      <c r="C502" s="108"/>
      <c r="D502" s="108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8"/>
      <c r="T502" s="118"/>
      <c r="U502" s="118"/>
      <c r="V502" s="118"/>
      <c r="W502" s="118"/>
      <c r="X502" s="118"/>
      <c r="Y502" s="118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1"/>
      <c r="AZ502" s="111"/>
      <c r="BA502" s="111"/>
      <c r="BB502" s="111"/>
      <c r="BC502" s="111"/>
      <c r="BD502" s="111"/>
      <c r="BE502" s="118"/>
      <c r="BF502" s="118"/>
      <c r="BG502" s="118"/>
      <c r="BH502" s="118"/>
      <c r="BI502" s="118"/>
      <c r="BJ502" s="118"/>
      <c r="BK502" s="118"/>
      <c r="BL502" s="111"/>
      <c r="BM502" s="111"/>
      <c r="BN502" s="111"/>
      <c r="BO502" s="111"/>
      <c r="BP502" s="111"/>
      <c r="BQ502" s="122"/>
      <c r="BR502" s="111"/>
      <c r="BS502" s="111"/>
    </row>
    <row r="503" spans="1:71" ht="15.75" customHeight="1">
      <c r="A503" s="105"/>
      <c r="B503" s="108"/>
      <c r="C503" s="108"/>
      <c r="D503" s="108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8"/>
      <c r="T503" s="118"/>
      <c r="U503" s="118"/>
      <c r="V503" s="118"/>
      <c r="W503" s="118"/>
      <c r="X503" s="118"/>
      <c r="Y503" s="118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1"/>
      <c r="AZ503" s="111"/>
      <c r="BA503" s="111"/>
      <c r="BB503" s="111"/>
      <c r="BC503" s="111"/>
      <c r="BD503" s="111"/>
      <c r="BE503" s="118"/>
      <c r="BF503" s="118"/>
      <c r="BG503" s="118"/>
      <c r="BH503" s="118"/>
      <c r="BI503" s="118"/>
      <c r="BJ503" s="118"/>
      <c r="BK503" s="118"/>
      <c r="BL503" s="111"/>
      <c r="BM503" s="111"/>
      <c r="BN503" s="111"/>
      <c r="BO503" s="111"/>
      <c r="BP503" s="111"/>
      <c r="BQ503" s="122"/>
      <c r="BR503" s="111"/>
      <c r="BS503" s="111"/>
    </row>
    <row r="504" spans="1:71" ht="15.75" customHeight="1">
      <c r="A504" s="105"/>
      <c r="B504" s="108"/>
      <c r="C504" s="108"/>
      <c r="D504" s="108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8"/>
      <c r="T504" s="118"/>
      <c r="U504" s="118"/>
      <c r="V504" s="118"/>
      <c r="W504" s="118"/>
      <c r="X504" s="118"/>
      <c r="Y504" s="118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1"/>
      <c r="AZ504" s="111"/>
      <c r="BA504" s="111"/>
      <c r="BB504" s="111"/>
      <c r="BC504" s="111"/>
      <c r="BD504" s="111"/>
      <c r="BE504" s="118"/>
      <c r="BF504" s="118"/>
      <c r="BG504" s="118"/>
      <c r="BH504" s="118"/>
      <c r="BI504" s="118"/>
      <c r="BJ504" s="118"/>
      <c r="BK504" s="118"/>
      <c r="BL504" s="111"/>
      <c r="BM504" s="111"/>
      <c r="BN504" s="111"/>
      <c r="BO504" s="111"/>
      <c r="BP504" s="111"/>
      <c r="BQ504" s="122"/>
      <c r="BR504" s="111"/>
      <c r="BS504" s="111"/>
    </row>
    <row r="505" spans="1:71" ht="15.75" customHeight="1">
      <c r="A505" s="105"/>
      <c r="B505" s="108"/>
      <c r="C505" s="108"/>
      <c r="D505" s="108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8"/>
      <c r="T505" s="118"/>
      <c r="U505" s="118"/>
      <c r="V505" s="118"/>
      <c r="W505" s="118"/>
      <c r="X505" s="118"/>
      <c r="Y505" s="118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  <c r="AZ505" s="111"/>
      <c r="BA505" s="111"/>
      <c r="BB505" s="111"/>
      <c r="BC505" s="111"/>
      <c r="BD505" s="111"/>
      <c r="BE505" s="118"/>
      <c r="BF505" s="118"/>
      <c r="BG505" s="118"/>
      <c r="BH505" s="118"/>
      <c r="BI505" s="118"/>
      <c r="BJ505" s="118"/>
      <c r="BK505" s="118"/>
      <c r="BL505" s="111"/>
      <c r="BM505" s="111"/>
      <c r="BN505" s="111"/>
      <c r="BO505" s="111"/>
      <c r="BP505" s="111"/>
      <c r="BQ505" s="122"/>
      <c r="BR505" s="111"/>
      <c r="BS505" s="111"/>
    </row>
    <row r="506" spans="1:71" ht="15.75" customHeight="1">
      <c r="A506" s="105"/>
      <c r="B506" s="108"/>
      <c r="C506" s="108"/>
      <c r="D506" s="108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8"/>
      <c r="T506" s="118"/>
      <c r="U506" s="118"/>
      <c r="V506" s="118"/>
      <c r="W506" s="118"/>
      <c r="X506" s="118"/>
      <c r="Y506" s="118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1"/>
      <c r="AZ506" s="111"/>
      <c r="BA506" s="111"/>
      <c r="BB506" s="111"/>
      <c r="BC506" s="111"/>
      <c r="BD506" s="111"/>
      <c r="BE506" s="118"/>
      <c r="BF506" s="118"/>
      <c r="BG506" s="118"/>
      <c r="BH506" s="118"/>
      <c r="BI506" s="118"/>
      <c r="BJ506" s="118"/>
      <c r="BK506" s="118"/>
      <c r="BL506" s="111"/>
      <c r="BM506" s="111"/>
      <c r="BN506" s="111"/>
      <c r="BO506" s="111"/>
      <c r="BP506" s="111"/>
      <c r="BQ506" s="122"/>
      <c r="BR506" s="111"/>
      <c r="BS506" s="111"/>
    </row>
    <row r="507" spans="1:71" ht="15.75" customHeight="1">
      <c r="A507" s="105"/>
      <c r="B507" s="108"/>
      <c r="C507" s="108"/>
      <c r="D507" s="108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8"/>
      <c r="T507" s="118"/>
      <c r="U507" s="118"/>
      <c r="V507" s="118"/>
      <c r="W507" s="118"/>
      <c r="X507" s="118"/>
      <c r="Y507" s="118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1"/>
      <c r="AZ507" s="111"/>
      <c r="BA507" s="111"/>
      <c r="BB507" s="111"/>
      <c r="BC507" s="111"/>
      <c r="BD507" s="111"/>
      <c r="BE507" s="118"/>
      <c r="BF507" s="118"/>
      <c r="BG507" s="118"/>
      <c r="BH507" s="118"/>
      <c r="BI507" s="118"/>
      <c r="BJ507" s="118"/>
      <c r="BK507" s="118"/>
      <c r="BL507" s="111"/>
      <c r="BM507" s="111"/>
      <c r="BN507" s="111"/>
      <c r="BO507" s="111"/>
      <c r="BP507" s="111"/>
      <c r="BQ507" s="122"/>
      <c r="BR507" s="111"/>
      <c r="BS507" s="111"/>
    </row>
    <row r="508" spans="1:71" ht="15.75" customHeight="1">
      <c r="A508" s="105"/>
      <c r="B508" s="108"/>
      <c r="C508" s="108"/>
      <c r="D508" s="108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8"/>
      <c r="T508" s="118"/>
      <c r="U508" s="118"/>
      <c r="V508" s="118"/>
      <c r="W508" s="118"/>
      <c r="X508" s="118"/>
      <c r="Y508" s="118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1"/>
      <c r="AZ508" s="111"/>
      <c r="BA508" s="111"/>
      <c r="BB508" s="111"/>
      <c r="BC508" s="111"/>
      <c r="BD508" s="111"/>
      <c r="BE508" s="118"/>
      <c r="BF508" s="118"/>
      <c r="BG508" s="118"/>
      <c r="BH508" s="118"/>
      <c r="BI508" s="118"/>
      <c r="BJ508" s="118"/>
      <c r="BK508" s="118"/>
      <c r="BL508" s="111"/>
      <c r="BM508" s="111"/>
      <c r="BN508" s="111"/>
      <c r="BO508" s="111"/>
      <c r="BP508" s="111"/>
      <c r="BQ508" s="122"/>
      <c r="BR508" s="111"/>
      <c r="BS508" s="111"/>
    </row>
    <row r="509" spans="1:71" ht="15.75" customHeight="1">
      <c r="A509" s="105"/>
      <c r="B509" s="108"/>
      <c r="C509" s="108"/>
      <c r="D509" s="108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8"/>
      <c r="T509" s="118"/>
      <c r="U509" s="118"/>
      <c r="V509" s="118"/>
      <c r="W509" s="118"/>
      <c r="X509" s="118"/>
      <c r="Y509" s="118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1"/>
      <c r="AZ509" s="111"/>
      <c r="BA509" s="111"/>
      <c r="BB509" s="111"/>
      <c r="BC509" s="111"/>
      <c r="BD509" s="111"/>
      <c r="BE509" s="118"/>
      <c r="BF509" s="118"/>
      <c r="BG509" s="118"/>
      <c r="BH509" s="118"/>
      <c r="BI509" s="118"/>
      <c r="BJ509" s="118"/>
      <c r="BK509" s="118"/>
      <c r="BL509" s="111"/>
      <c r="BM509" s="111"/>
      <c r="BN509" s="111"/>
      <c r="BO509" s="111"/>
      <c r="BP509" s="111"/>
      <c r="BQ509" s="122"/>
      <c r="BR509" s="111"/>
      <c r="BS509" s="111"/>
    </row>
    <row r="510" spans="1:71" ht="15.75" customHeight="1">
      <c r="A510" s="105"/>
      <c r="B510" s="108"/>
      <c r="C510" s="108"/>
      <c r="D510" s="108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8"/>
      <c r="T510" s="118"/>
      <c r="U510" s="118"/>
      <c r="V510" s="118"/>
      <c r="W510" s="118"/>
      <c r="X510" s="118"/>
      <c r="Y510" s="118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1"/>
      <c r="AZ510" s="111"/>
      <c r="BA510" s="111"/>
      <c r="BB510" s="111"/>
      <c r="BC510" s="111"/>
      <c r="BD510" s="111"/>
      <c r="BE510" s="118"/>
      <c r="BF510" s="118"/>
      <c r="BG510" s="118"/>
      <c r="BH510" s="118"/>
      <c r="BI510" s="118"/>
      <c r="BJ510" s="118"/>
      <c r="BK510" s="118"/>
      <c r="BL510" s="111"/>
      <c r="BM510" s="111"/>
      <c r="BN510" s="111"/>
      <c r="BO510" s="111"/>
      <c r="BP510" s="111"/>
      <c r="BQ510" s="122"/>
      <c r="BR510" s="111"/>
      <c r="BS510" s="111"/>
    </row>
    <row r="511" spans="1:71" ht="15.75" customHeight="1">
      <c r="A511" s="105"/>
      <c r="B511" s="108"/>
      <c r="C511" s="108"/>
      <c r="D511" s="108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8"/>
      <c r="T511" s="118"/>
      <c r="U511" s="118"/>
      <c r="V511" s="118"/>
      <c r="W511" s="118"/>
      <c r="X511" s="118"/>
      <c r="Y511" s="118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1"/>
      <c r="AZ511" s="111"/>
      <c r="BA511" s="111"/>
      <c r="BB511" s="111"/>
      <c r="BC511" s="111"/>
      <c r="BD511" s="111"/>
      <c r="BE511" s="118"/>
      <c r="BF511" s="118"/>
      <c r="BG511" s="118"/>
      <c r="BH511" s="118"/>
      <c r="BI511" s="118"/>
      <c r="BJ511" s="118"/>
      <c r="BK511" s="118"/>
      <c r="BL511" s="111"/>
      <c r="BM511" s="111"/>
      <c r="BN511" s="111"/>
      <c r="BO511" s="111"/>
      <c r="BP511" s="111"/>
      <c r="BQ511" s="122"/>
      <c r="BR511" s="111"/>
      <c r="BS511" s="111"/>
    </row>
    <row r="512" spans="1:71" ht="15.75" customHeight="1">
      <c r="A512" s="105"/>
      <c r="B512" s="108"/>
      <c r="C512" s="108"/>
      <c r="D512" s="108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8"/>
      <c r="T512" s="118"/>
      <c r="U512" s="118"/>
      <c r="V512" s="118"/>
      <c r="W512" s="118"/>
      <c r="X512" s="118"/>
      <c r="Y512" s="118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1"/>
      <c r="AZ512" s="111"/>
      <c r="BA512" s="111"/>
      <c r="BB512" s="111"/>
      <c r="BC512" s="111"/>
      <c r="BD512" s="111"/>
      <c r="BE512" s="118"/>
      <c r="BF512" s="118"/>
      <c r="BG512" s="118"/>
      <c r="BH512" s="118"/>
      <c r="BI512" s="118"/>
      <c r="BJ512" s="118"/>
      <c r="BK512" s="118"/>
      <c r="BL512" s="111"/>
      <c r="BM512" s="111"/>
      <c r="BN512" s="111"/>
      <c r="BO512" s="111"/>
      <c r="BP512" s="111"/>
      <c r="BQ512" s="122"/>
      <c r="BR512" s="111"/>
      <c r="BS512" s="111"/>
    </row>
    <row r="513" spans="1:71" ht="15.75" customHeight="1">
      <c r="A513" s="105"/>
      <c r="B513" s="108"/>
      <c r="C513" s="108"/>
      <c r="D513" s="108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8"/>
      <c r="T513" s="118"/>
      <c r="U513" s="118"/>
      <c r="V513" s="118"/>
      <c r="W513" s="118"/>
      <c r="X513" s="118"/>
      <c r="Y513" s="118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1"/>
      <c r="AZ513" s="111"/>
      <c r="BA513" s="111"/>
      <c r="BB513" s="111"/>
      <c r="BC513" s="111"/>
      <c r="BD513" s="111"/>
      <c r="BE513" s="118"/>
      <c r="BF513" s="118"/>
      <c r="BG513" s="118"/>
      <c r="BH513" s="118"/>
      <c r="BI513" s="118"/>
      <c r="BJ513" s="118"/>
      <c r="BK513" s="118"/>
      <c r="BL513" s="111"/>
      <c r="BM513" s="111"/>
      <c r="BN513" s="111"/>
      <c r="BO513" s="111"/>
      <c r="BP513" s="111"/>
      <c r="BQ513" s="122"/>
      <c r="BR513" s="111"/>
      <c r="BS513" s="111"/>
    </row>
    <row r="514" spans="1:71" ht="15.75" customHeight="1">
      <c r="A514" s="105"/>
      <c r="B514" s="108"/>
      <c r="C514" s="108"/>
      <c r="D514" s="108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8"/>
      <c r="T514" s="118"/>
      <c r="U514" s="118"/>
      <c r="V514" s="118"/>
      <c r="W514" s="118"/>
      <c r="X514" s="118"/>
      <c r="Y514" s="118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1"/>
      <c r="AZ514" s="111"/>
      <c r="BA514" s="111"/>
      <c r="BB514" s="111"/>
      <c r="BC514" s="111"/>
      <c r="BD514" s="111"/>
      <c r="BE514" s="118"/>
      <c r="BF514" s="118"/>
      <c r="BG514" s="118"/>
      <c r="BH514" s="118"/>
      <c r="BI514" s="118"/>
      <c r="BJ514" s="118"/>
      <c r="BK514" s="118"/>
      <c r="BL514" s="111"/>
      <c r="BM514" s="111"/>
      <c r="BN514" s="111"/>
      <c r="BO514" s="111"/>
      <c r="BP514" s="111"/>
      <c r="BQ514" s="122"/>
      <c r="BR514" s="111"/>
      <c r="BS514" s="111"/>
    </row>
    <row r="515" spans="1:71" ht="15.75" customHeight="1">
      <c r="A515" s="105"/>
      <c r="B515" s="108"/>
      <c r="C515" s="108"/>
      <c r="D515" s="108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8"/>
      <c r="T515" s="118"/>
      <c r="U515" s="118"/>
      <c r="V515" s="118"/>
      <c r="W515" s="118"/>
      <c r="X515" s="118"/>
      <c r="Y515" s="118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1"/>
      <c r="AZ515" s="111"/>
      <c r="BA515" s="111"/>
      <c r="BB515" s="111"/>
      <c r="BC515" s="111"/>
      <c r="BD515" s="111"/>
      <c r="BE515" s="118"/>
      <c r="BF515" s="118"/>
      <c r="BG515" s="118"/>
      <c r="BH515" s="118"/>
      <c r="BI515" s="118"/>
      <c r="BJ515" s="118"/>
      <c r="BK515" s="118"/>
      <c r="BL515" s="111"/>
      <c r="BM515" s="111"/>
      <c r="BN515" s="111"/>
      <c r="BO515" s="111"/>
      <c r="BP515" s="111"/>
      <c r="BQ515" s="122"/>
      <c r="BR515" s="111"/>
      <c r="BS515" s="111"/>
    </row>
    <row r="516" spans="1:71" ht="15.75" customHeight="1">
      <c r="A516" s="105"/>
      <c r="B516" s="108"/>
      <c r="C516" s="108"/>
      <c r="D516" s="108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8"/>
      <c r="T516" s="118"/>
      <c r="U516" s="118"/>
      <c r="V516" s="118"/>
      <c r="W516" s="118"/>
      <c r="X516" s="118"/>
      <c r="Y516" s="118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1"/>
      <c r="AZ516" s="111"/>
      <c r="BA516" s="111"/>
      <c r="BB516" s="111"/>
      <c r="BC516" s="111"/>
      <c r="BD516" s="111"/>
      <c r="BE516" s="118"/>
      <c r="BF516" s="118"/>
      <c r="BG516" s="118"/>
      <c r="BH516" s="118"/>
      <c r="BI516" s="118"/>
      <c r="BJ516" s="118"/>
      <c r="BK516" s="118"/>
      <c r="BL516" s="111"/>
      <c r="BM516" s="111"/>
      <c r="BN516" s="111"/>
      <c r="BO516" s="111"/>
      <c r="BP516" s="111"/>
      <c r="BQ516" s="122"/>
      <c r="BR516" s="111"/>
      <c r="BS516" s="111"/>
    </row>
    <row r="517" spans="1:71" ht="15.75" customHeight="1">
      <c r="A517" s="105"/>
      <c r="B517" s="108"/>
      <c r="C517" s="108"/>
      <c r="D517" s="108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8"/>
      <c r="T517" s="118"/>
      <c r="U517" s="118"/>
      <c r="V517" s="118"/>
      <c r="W517" s="118"/>
      <c r="X517" s="118"/>
      <c r="Y517" s="118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1"/>
      <c r="AZ517" s="111"/>
      <c r="BA517" s="111"/>
      <c r="BB517" s="111"/>
      <c r="BC517" s="111"/>
      <c r="BD517" s="111"/>
      <c r="BE517" s="118"/>
      <c r="BF517" s="118"/>
      <c r="BG517" s="118"/>
      <c r="BH517" s="118"/>
      <c r="BI517" s="118"/>
      <c r="BJ517" s="118"/>
      <c r="BK517" s="118"/>
      <c r="BL517" s="111"/>
      <c r="BM517" s="111"/>
      <c r="BN517" s="111"/>
      <c r="BO517" s="111"/>
      <c r="BP517" s="111"/>
      <c r="BQ517" s="122"/>
      <c r="BR517" s="111"/>
      <c r="BS517" s="111"/>
    </row>
    <row r="518" spans="1:71" ht="15.75" customHeight="1">
      <c r="A518" s="105"/>
      <c r="B518" s="108"/>
      <c r="C518" s="108"/>
      <c r="D518" s="108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8"/>
      <c r="T518" s="118"/>
      <c r="U518" s="118"/>
      <c r="V518" s="118"/>
      <c r="W518" s="118"/>
      <c r="X518" s="118"/>
      <c r="Y518" s="118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D518" s="111"/>
      <c r="BE518" s="118"/>
      <c r="BF518" s="118"/>
      <c r="BG518" s="118"/>
      <c r="BH518" s="118"/>
      <c r="BI518" s="118"/>
      <c r="BJ518" s="118"/>
      <c r="BK518" s="118"/>
      <c r="BL518" s="111"/>
      <c r="BM518" s="111"/>
      <c r="BN518" s="111"/>
      <c r="BO518" s="111"/>
      <c r="BP518" s="111"/>
      <c r="BQ518" s="122"/>
      <c r="BR518" s="111"/>
      <c r="BS518" s="111"/>
    </row>
    <row r="519" spans="1:71" ht="15.75" customHeight="1">
      <c r="A519" s="105"/>
      <c r="B519" s="108"/>
      <c r="C519" s="108"/>
      <c r="D519" s="108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8"/>
      <c r="T519" s="118"/>
      <c r="U519" s="118"/>
      <c r="V519" s="118"/>
      <c r="W519" s="118"/>
      <c r="X519" s="118"/>
      <c r="Y519" s="118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1"/>
      <c r="AZ519" s="111"/>
      <c r="BA519" s="111"/>
      <c r="BB519" s="111"/>
      <c r="BC519" s="111"/>
      <c r="BD519" s="111"/>
      <c r="BE519" s="118"/>
      <c r="BF519" s="118"/>
      <c r="BG519" s="118"/>
      <c r="BH519" s="118"/>
      <c r="BI519" s="118"/>
      <c r="BJ519" s="118"/>
      <c r="BK519" s="118"/>
      <c r="BL519" s="111"/>
      <c r="BM519" s="111"/>
      <c r="BN519" s="111"/>
      <c r="BO519" s="111"/>
      <c r="BP519" s="111"/>
      <c r="BQ519" s="122"/>
      <c r="BR519" s="111"/>
      <c r="BS519" s="111"/>
    </row>
    <row r="520" spans="1:71" ht="15.75" customHeight="1">
      <c r="A520" s="105"/>
      <c r="B520" s="108"/>
      <c r="C520" s="108"/>
      <c r="D520" s="108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8"/>
      <c r="T520" s="118"/>
      <c r="U520" s="118"/>
      <c r="V520" s="118"/>
      <c r="W520" s="118"/>
      <c r="X520" s="118"/>
      <c r="Y520" s="118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1"/>
      <c r="AZ520" s="111"/>
      <c r="BA520" s="111"/>
      <c r="BB520" s="111"/>
      <c r="BC520" s="111"/>
      <c r="BD520" s="111"/>
      <c r="BE520" s="118"/>
      <c r="BF520" s="118"/>
      <c r="BG520" s="118"/>
      <c r="BH520" s="118"/>
      <c r="BI520" s="118"/>
      <c r="BJ520" s="118"/>
      <c r="BK520" s="118"/>
      <c r="BL520" s="111"/>
      <c r="BM520" s="111"/>
      <c r="BN520" s="111"/>
      <c r="BO520" s="111"/>
      <c r="BP520" s="111"/>
      <c r="BQ520" s="122"/>
      <c r="BR520" s="111"/>
      <c r="BS520" s="111"/>
    </row>
    <row r="521" spans="1:71" ht="15.75" customHeight="1">
      <c r="A521" s="105"/>
      <c r="B521" s="108"/>
      <c r="C521" s="108"/>
      <c r="D521" s="108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8"/>
      <c r="T521" s="118"/>
      <c r="U521" s="118"/>
      <c r="V521" s="118"/>
      <c r="W521" s="118"/>
      <c r="X521" s="118"/>
      <c r="Y521" s="118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1"/>
      <c r="AZ521" s="111"/>
      <c r="BA521" s="111"/>
      <c r="BB521" s="111"/>
      <c r="BC521" s="111"/>
      <c r="BD521" s="111"/>
      <c r="BE521" s="118"/>
      <c r="BF521" s="118"/>
      <c r="BG521" s="118"/>
      <c r="BH521" s="118"/>
      <c r="BI521" s="118"/>
      <c r="BJ521" s="118"/>
      <c r="BK521" s="118"/>
      <c r="BL521" s="111"/>
      <c r="BM521" s="111"/>
      <c r="BN521" s="111"/>
      <c r="BO521" s="111"/>
      <c r="BP521" s="111"/>
      <c r="BQ521" s="122"/>
      <c r="BR521" s="111"/>
      <c r="BS521" s="111"/>
    </row>
    <row r="522" spans="1:71" ht="15.75" customHeight="1">
      <c r="A522" s="105"/>
      <c r="B522" s="108"/>
      <c r="C522" s="108"/>
      <c r="D522" s="108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8"/>
      <c r="T522" s="118"/>
      <c r="U522" s="118"/>
      <c r="V522" s="118"/>
      <c r="W522" s="118"/>
      <c r="X522" s="118"/>
      <c r="Y522" s="118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1"/>
      <c r="AZ522" s="111"/>
      <c r="BA522" s="111"/>
      <c r="BB522" s="111"/>
      <c r="BC522" s="111"/>
      <c r="BD522" s="111"/>
      <c r="BE522" s="118"/>
      <c r="BF522" s="118"/>
      <c r="BG522" s="118"/>
      <c r="BH522" s="118"/>
      <c r="BI522" s="118"/>
      <c r="BJ522" s="118"/>
      <c r="BK522" s="118"/>
      <c r="BL522" s="111"/>
      <c r="BM522" s="111"/>
      <c r="BN522" s="111"/>
      <c r="BO522" s="111"/>
      <c r="BP522" s="111"/>
      <c r="BQ522" s="122"/>
      <c r="BR522" s="111"/>
      <c r="BS522" s="111"/>
    </row>
    <row r="523" spans="1:71" ht="15.75" customHeight="1">
      <c r="A523" s="105"/>
      <c r="B523" s="108"/>
      <c r="C523" s="108"/>
      <c r="D523" s="108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8"/>
      <c r="T523" s="118"/>
      <c r="U523" s="118"/>
      <c r="V523" s="118"/>
      <c r="W523" s="118"/>
      <c r="X523" s="118"/>
      <c r="Y523" s="118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1"/>
      <c r="AZ523" s="111"/>
      <c r="BA523" s="111"/>
      <c r="BB523" s="111"/>
      <c r="BC523" s="111"/>
      <c r="BD523" s="111"/>
      <c r="BE523" s="118"/>
      <c r="BF523" s="118"/>
      <c r="BG523" s="118"/>
      <c r="BH523" s="118"/>
      <c r="BI523" s="118"/>
      <c r="BJ523" s="118"/>
      <c r="BK523" s="118"/>
      <c r="BL523" s="111"/>
      <c r="BM523" s="111"/>
      <c r="BN523" s="111"/>
      <c r="BO523" s="111"/>
      <c r="BP523" s="111"/>
      <c r="BQ523" s="122"/>
      <c r="BR523" s="111"/>
      <c r="BS523" s="111"/>
    </row>
    <row r="524" spans="1:71" ht="15.75" customHeight="1">
      <c r="A524" s="105"/>
      <c r="B524" s="108"/>
      <c r="C524" s="108"/>
      <c r="D524" s="108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8"/>
      <c r="T524" s="118"/>
      <c r="U524" s="118"/>
      <c r="V524" s="118"/>
      <c r="W524" s="118"/>
      <c r="X524" s="118"/>
      <c r="Y524" s="118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1"/>
      <c r="AZ524" s="111"/>
      <c r="BA524" s="111"/>
      <c r="BB524" s="111"/>
      <c r="BC524" s="111"/>
      <c r="BD524" s="111"/>
      <c r="BE524" s="118"/>
      <c r="BF524" s="118"/>
      <c r="BG524" s="118"/>
      <c r="BH524" s="118"/>
      <c r="BI524" s="118"/>
      <c r="BJ524" s="118"/>
      <c r="BK524" s="118"/>
      <c r="BL524" s="111"/>
      <c r="BM524" s="111"/>
      <c r="BN524" s="111"/>
      <c r="BO524" s="111"/>
      <c r="BP524" s="111"/>
      <c r="BQ524" s="122"/>
      <c r="BR524" s="111"/>
      <c r="BS524" s="111"/>
    </row>
    <row r="525" spans="1:71" ht="15.75" customHeight="1">
      <c r="A525" s="105"/>
      <c r="B525" s="108"/>
      <c r="C525" s="108"/>
      <c r="D525" s="108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8"/>
      <c r="T525" s="118"/>
      <c r="U525" s="118"/>
      <c r="V525" s="118"/>
      <c r="W525" s="118"/>
      <c r="X525" s="118"/>
      <c r="Y525" s="118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1"/>
      <c r="AZ525" s="111"/>
      <c r="BA525" s="111"/>
      <c r="BB525" s="111"/>
      <c r="BC525" s="111"/>
      <c r="BD525" s="111"/>
      <c r="BE525" s="118"/>
      <c r="BF525" s="118"/>
      <c r="BG525" s="118"/>
      <c r="BH525" s="118"/>
      <c r="BI525" s="118"/>
      <c r="BJ525" s="118"/>
      <c r="BK525" s="118"/>
      <c r="BL525" s="111"/>
      <c r="BM525" s="111"/>
      <c r="BN525" s="111"/>
      <c r="BO525" s="111"/>
      <c r="BP525" s="111"/>
      <c r="BQ525" s="122"/>
      <c r="BR525" s="111"/>
      <c r="BS525" s="111"/>
    </row>
    <row r="526" spans="1:71" ht="15.75" customHeight="1">
      <c r="A526" s="105"/>
      <c r="B526" s="108"/>
      <c r="C526" s="108"/>
      <c r="D526" s="108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8"/>
      <c r="T526" s="118"/>
      <c r="U526" s="118"/>
      <c r="V526" s="118"/>
      <c r="W526" s="118"/>
      <c r="X526" s="118"/>
      <c r="Y526" s="118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1"/>
      <c r="AZ526" s="111"/>
      <c r="BA526" s="111"/>
      <c r="BB526" s="111"/>
      <c r="BC526" s="111"/>
      <c r="BD526" s="111"/>
      <c r="BE526" s="118"/>
      <c r="BF526" s="118"/>
      <c r="BG526" s="118"/>
      <c r="BH526" s="118"/>
      <c r="BI526" s="118"/>
      <c r="BJ526" s="118"/>
      <c r="BK526" s="118"/>
      <c r="BL526" s="111"/>
      <c r="BM526" s="111"/>
      <c r="BN526" s="111"/>
      <c r="BO526" s="111"/>
      <c r="BP526" s="111"/>
      <c r="BQ526" s="122"/>
      <c r="BR526" s="111"/>
      <c r="BS526" s="111"/>
    </row>
    <row r="527" spans="1:71" ht="15.75" customHeight="1">
      <c r="A527" s="105"/>
      <c r="B527" s="108"/>
      <c r="C527" s="108"/>
      <c r="D527" s="108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8"/>
      <c r="T527" s="118"/>
      <c r="U527" s="118"/>
      <c r="V527" s="118"/>
      <c r="W527" s="118"/>
      <c r="X527" s="118"/>
      <c r="Y527" s="118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1"/>
      <c r="AZ527" s="111"/>
      <c r="BA527" s="111"/>
      <c r="BB527" s="111"/>
      <c r="BC527" s="111"/>
      <c r="BD527" s="111"/>
      <c r="BE527" s="118"/>
      <c r="BF527" s="118"/>
      <c r="BG527" s="118"/>
      <c r="BH527" s="118"/>
      <c r="BI527" s="118"/>
      <c r="BJ527" s="118"/>
      <c r="BK527" s="118"/>
      <c r="BL527" s="111"/>
      <c r="BM527" s="111"/>
      <c r="BN527" s="111"/>
      <c r="BO527" s="111"/>
      <c r="BP527" s="111"/>
      <c r="BQ527" s="122"/>
      <c r="BR527" s="111"/>
      <c r="BS527" s="111"/>
    </row>
    <row r="528" spans="1:71" ht="15.75" customHeight="1">
      <c r="A528" s="105"/>
      <c r="B528" s="108"/>
      <c r="C528" s="108"/>
      <c r="D528" s="108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8"/>
      <c r="T528" s="118"/>
      <c r="U528" s="118"/>
      <c r="V528" s="118"/>
      <c r="W528" s="118"/>
      <c r="X528" s="118"/>
      <c r="Y528" s="118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1"/>
      <c r="AZ528" s="111"/>
      <c r="BA528" s="111"/>
      <c r="BB528" s="111"/>
      <c r="BC528" s="111"/>
      <c r="BD528" s="111"/>
      <c r="BE528" s="118"/>
      <c r="BF528" s="118"/>
      <c r="BG528" s="118"/>
      <c r="BH528" s="118"/>
      <c r="BI528" s="118"/>
      <c r="BJ528" s="118"/>
      <c r="BK528" s="118"/>
      <c r="BL528" s="111"/>
      <c r="BM528" s="111"/>
      <c r="BN528" s="111"/>
      <c r="BO528" s="111"/>
      <c r="BP528" s="111"/>
      <c r="BQ528" s="122"/>
      <c r="BR528" s="111"/>
      <c r="BS528" s="111"/>
    </row>
    <row r="529" spans="1:71" ht="15.75" customHeight="1">
      <c r="A529" s="105"/>
      <c r="B529" s="108"/>
      <c r="C529" s="108"/>
      <c r="D529" s="108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8"/>
      <c r="T529" s="118"/>
      <c r="U529" s="118"/>
      <c r="V529" s="118"/>
      <c r="W529" s="118"/>
      <c r="X529" s="118"/>
      <c r="Y529" s="118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  <c r="AZ529" s="111"/>
      <c r="BA529" s="111"/>
      <c r="BB529" s="111"/>
      <c r="BC529" s="111"/>
      <c r="BD529" s="111"/>
      <c r="BE529" s="118"/>
      <c r="BF529" s="118"/>
      <c r="BG529" s="118"/>
      <c r="BH529" s="118"/>
      <c r="BI529" s="118"/>
      <c r="BJ529" s="118"/>
      <c r="BK529" s="118"/>
      <c r="BL529" s="111"/>
      <c r="BM529" s="111"/>
      <c r="BN529" s="111"/>
      <c r="BO529" s="111"/>
      <c r="BP529" s="111"/>
      <c r="BQ529" s="122"/>
      <c r="BR529" s="111"/>
      <c r="BS529" s="111"/>
    </row>
    <row r="530" spans="1:71" ht="15.75" customHeight="1">
      <c r="A530" s="105"/>
      <c r="B530" s="108"/>
      <c r="C530" s="108"/>
      <c r="D530" s="108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8"/>
      <c r="T530" s="118"/>
      <c r="U530" s="118"/>
      <c r="V530" s="118"/>
      <c r="W530" s="118"/>
      <c r="X530" s="118"/>
      <c r="Y530" s="118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1"/>
      <c r="AZ530" s="111"/>
      <c r="BA530" s="111"/>
      <c r="BB530" s="111"/>
      <c r="BC530" s="111"/>
      <c r="BD530" s="111"/>
      <c r="BE530" s="118"/>
      <c r="BF530" s="118"/>
      <c r="BG530" s="118"/>
      <c r="BH530" s="118"/>
      <c r="BI530" s="118"/>
      <c r="BJ530" s="118"/>
      <c r="BK530" s="118"/>
      <c r="BL530" s="111"/>
      <c r="BM530" s="111"/>
      <c r="BN530" s="111"/>
      <c r="BO530" s="111"/>
      <c r="BP530" s="111"/>
      <c r="BQ530" s="122"/>
      <c r="BR530" s="111"/>
      <c r="BS530" s="111"/>
    </row>
    <row r="531" spans="1:71" ht="15.75" customHeight="1">
      <c r="A531" s="105"/>
      <c r="B531" s="108"/>
      <c r="C531" s="108"/>
      <c r="D531" s="108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8"/>
      <c r="T531" s="118"/>
      <c r="U531" s="118"/>
      <c r="V531" s="118"/>
      <c r="W531" s="118"/>
      <c r="X531" s="118"/>
      <c r="Y531" s="118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  <c r="AZ531" s="111"/>
      <c r="BA531" s="111"/>
      <c r="BB531" s="111"/>
      <c r="BC531" s="111"/>
      <c r="BD531" s="111"/>
      <c r="BE531" s="118"/>
      <c r="BF531" s="118"/>
      <c r="BG531" s="118"/>
      <c r="BH531" s="118"/>
      <c r="BI531" s="118"/>
      <c r="BJ531" s="118"/>
      <c r="BK531" s="118"/>
      <c r="BL531" s="111"/>
      <c r="BM531" s="111"/>
      <c r="BN531" s="111"/>
      <c r="BO531" s="111"/>
      <c r="BP531" s="111"/>
      <c r="BQ531" s="122"/>
      <c r="BR531" s="111"/>
      <c r="BS531" s="111"/>
    </row>
    <row r="532" spans="1:71" ht="15.75" customHeight="1">
      <c r="A532" s="105"/>
      <c r="B532" s="108"/>
      <c r="C532" s="108"/>
      <c r="D532" s="108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8"/>
      <c r="T532" s="118"/>
      <c r="U532" s="118"/>
      <c r="V532" s="118"/>
      <c r="W532" s="118"/>
      <c r="X532" s="118"/>
      <c r="Y532" s="118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1"/>
      <c r="AZ532" s="111"/>
      <c r="BA532" s="111"/>
      <c r="BB532" s="111"/>
      <c r="BC532" s="111"/>
      <c r="BD532" s="111"/>
      <c r="BE532" s="118"/>
      <c r="BF532" s="118"/>
      <c r="BG532" s="118"/>
      <c r="BH532" s="118"/>
      <c r="BI532" s="118"/>
      <c r="BJ532" s="118"/>
      <c r="BK532" s="118"/>
      <c r="BL532" s="111"/>
      <c r="BM532" s="111"/>
      <c r="BN532" s="111"/>
      <c r="BO532" s="111"/>
      <c r="BP532" s="111"/>
      <c r="BQ532" s="122"/>
      <c r="BR532" s="111"/>
      <c r="BS532" s="111"/>
    </row>
    <row r="533" spans="1:71" ht="15.75" customHeight="1">
      <c r="A533" s="105"/>
      <c r="B533" s="108"/>
      <c r="C533" s="108"/>
      <c r="D533" s="108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8"/>
      <c r="T533" s="118"/>
      <c r="U533" s="118"/>
      <c r="V533" s="118"/>
      <c r="W533" s="118"/>
      <c r="X533" s="118"/>
      <c r="Y533" s="118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1"/>
      <c r="AZ533" s="111"/>
      <c r="BA533" s="111"/>
      <c r="BB533" s="111"/>
      <c r="BC533" s="111"/>
      <c r="BD533" s="111"/>
      <c r="BE533" s="118"/>
      <c r="BF533" s="118"/>
      <c r="BG533" s="118"/>
      <c r="BH533" s="118"/>
      <c r="BI533" s="118"/>
      <c r="BJ533" s="118"/>
      <c r="BK533" s="118"/>
      <c r="BL533" s="111"/>
      <c r="BM533" s="111"/>
      <c r="BN533" s="111"/>
      <c r="BO533" s="111"/>
      <c r="BP533" s="111"/>
      <c r="BQ533" s="122"/>
      <c r="BR533" s="111"/>
      <c r="BS533" s="111"/>
    </row>
    <row r="534" spans="1:71" ht="15.75" customHeight="1">
      <c r="A534" s="105"/>
      <c r="B534" s="108"/>
      <c r="C534" s="108"/>
      <c r="D534" s="108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8"/>
      <c r="T534" s="118"/>
      <c r="U534" s="118"/>
      <c r="V534" s="118"/>
      <c r="W534" s="118"/>
      <c r="X534" s="118"/>
      <c r="Y534" s="118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1"/>
      <c r="AZ534" s="111"/>
      <c r="BA534" s="111"/>
      <c r="BB534" s="111"/>
      <c r="BC534" s="111"/>
      <c r="BD534" s="111"/>
      <c r="BE534" s="118"/>
      <c r="BF534" s="118"/>
      <c r="BG534" s="118"/>
      <c r="BH534" s="118"/>
      <c r="BI534" s="118"/>
      <c r="BJ534" s="118"/>
      <c r="BK534" s="118"/>
      <c r="BL534" s="111"/>
      <c r="BM534" s="111"/>
      <c r="BN534" s="111"/>
      <c r="BO534" s="111"/>
      <c r="BP534" s="111"/>
      <c r="BQ534" s="122"/>
      <c r="BR534" s="111"/>
      <c r="BS534" s="111"/>
    </row>
    <row r="535" spans="1:71" ht="15.75" customHeight="1">
      <c r="A535" s="105"/>
      <c r="B535" s="108"/>
      <c r="C535" s="108"/>
      <c r="D535" s="108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8"/>
      <c r="T535" s="118"/>
      <c r="U535" s="118"/>
      <c r="V535" s="118"/>
      <c r="W535" s="118"/>
      <c r="X535" s="118"/>
      <c r="Y535" s="118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1"/>
      <c r="AZ535" s="111"/>
      <c r="BA535" s="111"/>
      <c r="BB535" s="111"/>
      <c r="BC535" s="111"/>
      <c r="BD535" s="111"/>
      <c r="BE535" s="118"/>
      <c r="BF535" s="118"/>
      <c r="BG535" s="118"/>
      <c r="BH535" s="118"/>
      <c r="BI535" s="118"/>
      <c r="BJ535" s="118"/>
      <c r="BK535" s="118"/>
      <c r="BL535" s="111"/>
      <c r="BM535" s="111"/>
      <c r="BN535" s="111"/>
      <c r="BO535" s="111"/>
      <c r="BP535" s="111"/>
      <c r="BQ535" s="122"/>
      <c r="BR535" s="111"/>
      <c r="BS535" s="111"/>
    </row>
    <row r="536" spans="1:71" ht="15.75" customHeight="1">
      <c r="A536" s="105"/>
      <c r="B536" s="108"/>
      <c r="C536" s="108"/>
      <c r="D536" s="108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8"/>
      <c r="T536" s="118"/>
      <c r="U536" s="118"/>
      <c r="V536" s="118"/>
      <c r="W536" s="118"/>
      <c r="X536" s="118"/>
      <c r="Y536" s="118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1"/>
      <c r="AZ536" s="111"/>
      <c r="BA536" s="111"/>
      <c r="BB536" s="111"/>
      <c r="BC536" s="111"/>
      <c r="BD536" s="111"/>
      <c r="BE536" s="118"/>
      <c r="BF536" s="118"/>
      <c r="BG536" s="118"/>
      <c r="BH536" s="118"/>
      <c r="BI536" s="118"/>
      <c r="BJ536" s="118"/>
      <c r="BK536" s="118"/>
      <c r="BL536" s="111"/>
      <c r="BM536" s="111"/>
      <c r="BN536" s="111"/>
      <c r="BO536" s="111"/>
      <c r="BP536" s="111"/>
      <c r="BQ536" s="122"/>
      <c r="BR536" s="111"/>
      <c r="BS536" s="111"/>
    </row>
    <row r="537" spans="1:71" ht="15.75" customHeight="1">
      <c r="A537" s="105"/>
      <c r="B537" s="108"/>
      <c r="C537" s="108"/>
      <c r="D537" s="108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8"/>
      <c r="T537" s="118"/>
      <c r="U537" s="118"/>
      <c r="V537" s="118"/>
      <c r="W537" s="118"/>
      <c r="X537" s="118"/>
      <c r="Y537" s="118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1"/>
      <c r="AZ537" s="111"/>
      <c r="BA537" s="111"/>
      <c r="BB537" s="111"/>
      <c r="BC537" s="111"/>
      <c r="BD537" s="111"/>
      <c r="BE537" s="118"/>
      <c r="BF537" s="118"/>
      <c r="BG537" s="118"/>
      <c r="BH537" s="118"/>
      <c r="BI537" s="118"/>
      <c r="BJ537" s="118"/>
      <c r="BK537" s="118"/>
      <c r="BL537" s="111"/>
      <c r="BM537" s="111"/>
      <c r="BN537" s="111"/>
      <c r="BO537" s="111"/>
      <c r="BP537" s="111"/>
      <c r="BQ537" s="122"/>
      <c r="BR537" s="111"/>
      <c r="BS537" s="111"/>
    </row>
    <row r="538" spans="1:71" ht="15.75" customHeight="1">
      <c r="A538" s="105"/>
      <c r="B538" s="108"/>
      <c r="C538" s="108"/>
      <c r="D538" s="108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8"/>
      <c r="T538" s="118"/>
      <c r="U538" s="118"/>
      <c r="V538" s="118"/>
      <c r="W538" s="118"/>
      <c r="X538" s="118"/>
      <c r="Y538" s="118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  <c r="AZ538" s="111"/>
      <c r="BA538" s="111"/>
      <c r="BB538" s="111"/>
      <c r="BC538" s="111"/>
      <c r="BD538" s="111"/>
      <c r="BE538" s="118"/>
      <c r="BF538" s="118"/>
      <c r="BG538" s="118"/>
      <c r="BH538" s="118"/>
      <c r="BI538" s="118"/>
      <c r="BJ538" s="118"/>
      <c r="BK538" s="118"/>
      <c r="BL538" s="111"/>
      <c r="BM538" s="111"/>
      <c r="BN538" s="111"/>
      <c r="BO538" s="111"/>
      <c r="BP538" s="111"/>
      <c r="BQ538" s="122"/>
      <c r="BR538" s="111"/>
      <c r="BS538" s="111"/>
    </row>
    <row r="539" spans="1:71" ht="15.75" customHeight="1">
      <c r="A539" s="105"/>
      <c r="B539" s="108"/>
      <c r="C539" s="108"/>
      <c r="D539" s="108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8"/>
      <c r="T539" s="118"/>
      <c r="U539" s="118"/>
      <c r="V539" s="118"/>
      <c r="W539" s="118"/>
      <c r="X539" s="118"/>
      <c r="Y539" s="118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  <c r="AZ539" s="111"/>
      <c r="BA539" s="111"/>
      <c r="BB539" s="111"/>
      <c r="BC539" s="111"/>
      <c r="BD539" s="111"/>
      <c r="BE539" s="118"/>
      <c r="BF539" s="118"/>
      <c r="BG539" s="118"/>
      <c r="BH539" s="118"/>
      <c r="BI539" s="118"/>
      <c r="BJ539" s="118"/>
      <c r="BK539" s="118"/>
      <c r="BL539" s="111"/>
      <c r="BM539" s="111"/>
      <c r="BN539" s="111"/>
      <c r="BO539" s="111"/>
      <c r="BP539" s="111"/>
      <c r="BQ539" s="122"/>
      <c r="BR539" s="111"/>
      <c r="BS539" s="111"/>
    </row>
    <row r="540" spans="1:71" ht="15.75" customHeight="1">
      <c r="A540" s="105"/>
      <c r="B540" s="108"/>
      <c r="C540" s="108"/>
      <c r="D540" s="108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8"/>
      <c r="T540" s="118"/>
      <c r="U540" s="118"/>
      <c r="V540" s="118"/>
      <c r="W540" s="118"/>
      <c r="X540" s="118"/>
      <c r="Y540" s="118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1"/>
      <c r="AZ540" s="111"/>
      <c r="BA540" s="111"/>
      <c r="BB540" s="111"/>
      <c r="BC540" s="111"/>
      <c r="BD540" s="111"/>
      <c r="BE540" s="118"/>
      <c r="BF540" s="118"/>
      <c r="BG540" s="118"/>
      <c r="BH540" s="118"/>
      <c r="BI540" s="118"/>
      <c r="BJ540" s="118"/>
      <c r="BK540" s="118"/>
      <c r="BL540" s="111"/>
      <c r="BM540" s="111"/>
      <c r="BN540" s="111"/>
      <c r="BO540" s="111"/>
      <c r="BP540" s="111"/>
      <c r="BQ540" s="122"/>
      <c r="BR540" s="111"/>
      <c r="BS540" s="111"/>
    </row>
    <row r="541" spans="1:71" ht="15.75" customHeight="1">
      <c r="A541" s="105"/>
      <c r="B541" s="108"/>
      <c r="C541" s="108"/>
      <c r="D541" s="108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8"/>
      <c r="T541" s="118"/>
      <c r="U541" s="118"/>
      <c r="V541" s="118"/>
      <c r="W541" s="118"/>
      <c r="X541" s="118"/>
      <c r="Y541" s="118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1"/>
      <c r="AZ541" s="111"/>
      <c r="BA541" s="111"/>
      <c r="BB541" s="111"/>
      <c r="BC541" s="111"/>
      <c r="BD541" s="111"/>
      <c r="BE541" s="118"/>
      <c r="BF541" s="118"/>
      <c r="BG541" s="118"/>
      <c r="BH541" s="118"/>
      <c r="BI541" s="118"/>
      <c r="BJ541" s="118"/>
      <c r="BK541" s="118"/>
      <c r="BL541" s="111"/>
      <c r="BM541" s="111"/>
      <c r="BN541" s="111"/>
      <c r="BO541" s="111"/>
      <c r="BP541" s="111"/>
      <c r="BQ541" s="122"/>
      <c r="BR541" s="111"/>
      <c r="BS541" s="111"/>
    </row>
    <row r="542" spans="1:71" ht="15.75" customHeight="1">
      <c r="A542" s="105"/>
      <c r="B542" s="108"/>
      <c r="C542" s="108"/>
      <c r="D542" s="108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8"/>
      <c r="T542" s="118"/>
      <c r="U542" s="118"/>
      <c r="V542" s="118"/>
      <c r="W542" s="118"/>
      <c r="X542" s="118"/>
      <c r="Y542" s="118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1"/>
      <c r="AZ542" s="111"/>
      <c r="BA542" s="111"/>
      <c r="BB542" s="111"/>
      <c r="BC542" s="111"/>
      <c r="BD542" s="111"/>
      <c r="BE542" s="118"/>
      <c r="BF542" s="118"/>
      <c r="BG542" s="118"/>
      <c r="BH542" s="118"/>
      <c r="BI542" s="118"/>
      <c r="BJ542" s="118"/>
      <c r="BK542" s="118"/>
      <c r="BL542" s="111"/>
      <c r="BM542" s="111"/>
      <c r="BN542" s="111"/>
      <c r="BO542" s="111"/>
      <c r="BP542" s="111"/>
      <c r="BQ542" s="122"/>
      <c r="BR542" s="111"/>
      <c r="BS542" s="111"/>
    </row>
    <row r="543" spans="1:71" ht="15.75" customHeight="1">
      <c r="A543" s="105"/>
      <c r="B543" s="108"/>
      <c r="C543" s="108"/>
      <c r="D543" s="108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8"/>
      <c r="T543" s="118"/>
      <c r="U543" s="118"/>
      <c r="V543" s="118"/>
      <c r="W543" s="118"/>
      <c r="X543" s="118"/>
      <c r="Y543" s="118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1"/>
      <c r="AZ543" s="111"/>
      <c r="BA543" s="111"/>
      <c r="BB543" s="111"/>
      <c r="BC543" s="111"/>
      <c r="BD543" s="111"/>
      <c r="BE543" s="118"/>
      <c r="BF543" s="118"/>
      <c r="BG543" s="118"/>
      <c r="BH543" s="118"/>
      <c r="BI543" s="118"/>
      <c r="BJ543" s="118"/>
      <c r="BK543" s="118"/>
      <c r="BL543" s="111"/>
      <c r="BM543" s="111"/>
      <c r="BN543" s="111"/>
      <c r="BO543" s="111"/>
      <c r="BP543" s="111"/>
      <c r="BQ543" s="122"/>
      <c r="BR543" s="111"/>
      <c r="BS543" s="111"/>
    </row>
    <row r="544" spans="1:71" ht="15.75" customHeight="1">
      <c r="A544" s="105"/>
      <c r="B544" s="108"/>
      <c r="C544" s="108"/>
      <c r="D544" s="108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8"/>
      <c r="T544" s="118"/>
      <c r="U544" s="118"/>
      <c r="V544" s="118"/>
      <c r="W544" s="118"/>
      <c r="X544" s="118"/>
      <c r="Y544" s="118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1"/>
      <c r="AZ544" s="111"/>
      <c r="BA544" s="111"/>
      <c r="BB544" s="111"/>
      <c r="BC544" s="111"/>
      <c r="BD544" s="111"/>
      <c r="BE544" s="118"/>
      <c r="BF544" s="118"/>
      <c r="BG544" s="118"/>
      <c r="BH544" s="118"/>
      <c r="BI544" s="118"/>
      <c r="BJ544" s="118"/>
      <c r="BK544" s="118"/>
      <c r="BL544" s="111"/>
      <c r="BM544" s="111"/>
      <c r="BN544" s="111"/>
      <c r="BO544" s="111"/>
      <c r="BP544" s="111"/>
      <c r="BQ544" s="122"/>
      <c r="BR544" s="111"/>
      <c r="BS544" s="111"/>
    </row>
    <row r="545" spans="1:71" ht="15.75" customHeight="1">
      <c r="A545" s="105"/>
      <c r="B545" s="108"/>
      <c r="C545" s="108"/>
      <c r="D545" s="108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8"/>
      <c r="T545" s="118"/>
      <c r="U545" s="118"/>
      <c r="V545" s="118"/>
      <c r="W545" s="118"/>
      <c r="X545" s="118"/>
      <c r="Y545" s="118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  <c r="AZ545" s="111"/>
      <c r="BA545" s="111"/>
      <c r="BB545" s="111"/>
      <c r="BC545" s="111"/>
      <c r="BD545" s="111"/>
      <c r="BE545" s="118"/>
      <c r="BF545" s="118"/>
      <c r="BG545" s="118"/>
      <c r="BH545" s="118"/>
      <c r="BI545" s="118"/>
      <c r="BJ545" s="118"/>
      <c r="BK545" s="118"/>
      <c r="BL545" s="111"/>
      <c r="BM545" s="111"/>
      <c r="BN545" s="111"/>
      <c r="BO545" s="111"/>
      <c r="BP545" s="111"/>
      <c r="BQ545" s="122"/>
      <c r="BR545" s="111"/>
      <c r="BS545" s="111"/>
    </row>
    <row r="546" spans="1:71" ht="15.75" customHeight="1">
      <c r="A546" s="105"/>
      <c r="B546" s="108"/>
      <c r="C546" s="108"/>
      <c r="D546" s="108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8"/>
      <c r="T546" s="118"/>
      <c r="U546" s="118"/>
      <c r="V546" s="118"/>
      <c r="W546" s="118"/>
      <c r="X546" s="118"/>
      <c r="Y546" s="118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1"/>
      <c r="AZ546" s="111"/>
      <c r="BA546" s="111"/>
      <c r="BB546" s="111"/>
      <c r="BC546" s="111"/>
      <c r="BD546" s="111"/>
      <c r="BE546" s="118"/>
      <c r="BF546" s="118"/>
      <c r="BG546" s="118"/>
      <c r="BH546" s="118"/>
      <c r="BI546" s="118"/>
      <c r="BJ546" s="118"/>
      <c r="BK546" s="118"/>
      <c r="BL546" s="111"/>
      <c r="BM546" s="111"/>
      <c r="BN546" s="111"/>
      <c r="BO546" s="111"/>
      <c r="BP546" s="111"/>
      <c r="BQ546" s="122"/>
      <c r="BR546" s="111"/>
      <c r="BS546" s="111"/>
    </row>
    <row r="547" spans="1:71" ht="15.75" customHeight="1">
      <c r="A547" s="105"/>
      <c r="B547" s="108"/>
      <c r="C547" s="108"/>
      <c r="D547" s="108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8"/>
      <c r="T547" s="118"/>
      <c r="U547" s="118"/>
      <c r="V547" s="118"/>
      <c r="W547" s="118"/>
      <c r="X547" s="118"/>
      <c r="Y547" s="118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1"/>
      <c r="AZ547" s="111"/>
      <c r="BA547" s="111"/>
      <c r="BB547" s="111"/>
      <c r="BC547" s="111"/>
      <c r="BD547" s="111"/>
      <c r="BE547" s="118"/>
      <c r="BF547" s="118"/>
      <c r="BG547" s="118"/>
      <c r="BH547" s="118"/>
      <c r="BI547" s="118"/>
      <c r="BJ547" s="118"/>
      <c r="BK547" s="118"/>
      <c r="BL547" s="111"/>
      <c r="BM547" s="111"/>
      <c r="BN547" s="111"/>
      <c r="BO547" s="111"/>
      <c r="BP547" s="111"/>
      <c r="BQ547" s="122"/>
      <c r="BR547" s="111"/>
      <c r="BS547" s="111"/>
    </row>
    <row r="548" spans="1:71" ht="15.75" customHeight="1">
      <c r="A548" s="105"/>
      <c r="B548" s="108"/>
      <c r="C548" s="108"/>
      <c r="D548" s="108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8"/>
      <c r="T548" s="118"/>
      <c r="U548" s="118"/>
      <c r="V548" s="118"/>
      <c r="W548" s="118"/>
      <c r="X548" s="118"/>
      <c r="Y548" s="118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1"/>
      <c r="AZ548" s="111"/>
      <c r="BA548" s="111"/>
      <c r="BB548" s="111"/>
      <c r="BC548" s="111"/>
      <c r="BD548" s="111"/>
      <c r="BE548" s="118"/>
      <c r="BF548" s="118"/>
      <c r="BG548" s="118"/>
      <c r="BH548" s="118"/>
      <c r="BI548" s="118"/>
      <c r="BJ548" s="118"/>
      <c r="BK548" s="118"/>
      <c r="BL548" s="111"/>
      <c r="BM548" s="111"/>
      <c r="BN548" s="111"/>
      <c r="BO548" s="111"/>
      <c r="BP548" s="111"/>
      <c r="BQ548" s="122"/>
      <c r="BR548" s="111"/>
      <c r="BS548" s="111"/>
    </row>
    <row r="549" spans="1:71" ht="15.75" customHeight="1">
      <c r="A549" s="105"/>
      <c r="B549" s="108"/>
      <c r="C549" s="108"/>
      <c r="D549" s="108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8"/>
      <c r="T549" s="118"/>
      <c r="U549" s="118"/>
      <c r="V549" s="118"/>
      <c r="W549" s="118"/>
      <c r="X549" s="118"/>
      <c r="Y549" s="118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1"/>
      <c r="AZ549" s="111"/>
      <c r="BA549" s="111"/>
      <c r="BB549" s="111"/>
      <c r="BC549" s="111"/>
      <c r="BD549" s="111"/>
      <c r="BE549" s="118"/>
      <c r="BF549" s="118"/>
      <c r="BG549" s="118"/>
      <c r="BH549" s="118"/>
      <c r="BI549" s="118"/>
      <c r="BJ549" s="118"/>
      <c r="BK549" s="118"/>
      <c r="BL549" s="111"/>
      <c r="BM549" s="111"/>
      <c r="BN549" s="111"/>
      <c r="BO549" s="111"/>
      <c r="BP549" s="111"/>
      <c r="BQ549" s="122"/>
      <c r="BR549" s="111"/>
      <c r="BS549" s="111"/>
    </row>
    <row r="550" spans="1:71" ht="15.75" customHeight="1">
      <c r="A550" s="105"/>
      <c r="B550" s="108"/>
      <c r="C550" s="108"/>
      <c r="D550" s="108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8"/>
      <c r="T550" s="118"/>
      <c r="U550" s="118"/>
      <c r="V550" s="118"/>
      <c r="W550" s="118"/>
      <c r="X550" s="118"/>
      <c r="Y550" s="118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1"/>
      <c r="AZ550" s="111"/>
      <c r="BA550" s="111"/>
      <c r="BB550" s="111"/>
      <c r="BC550" s="111"/>
      <c r="BD550" s="111"/>
      <c r="BE550" s="118"/>
      <c r="BF550" s="118"/>
      <c r="BG550" s="118"/>
      <c r="BH550" s="118"/>
      <c r="BI550" s="118"/>
      <c r="BJ550" s="118"/>
      <c r="BK550" s="118"/>
      <c r="BL550" s="111"/>
      <c r="BM550" s="111"/>
      <c r="BN550" s="111"/>
      <c r="BO550" s="111"/>
      <c r="BP550" s="111"/>
      <c r="BQ550" s="122"/>
      <c r="BR550" s="111"/>
      <c r="BS550" s="111"/>
    </row>
    <row r="551" spans="1:71" ht="15.75" customHeight="1">
      <c r="A551" s="105"/>
      <c r="B551" s="108"/>
      <c r="C551" s="108"/>
      <c r="D551" s="108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8"/>
      <c r="T551" s="118"/>
      <c r="U551" s="118"/>
      <c r="V551" s="118"/>
      <c r="W551" s="118"/>
      <c r="X551" s="118"/>
      <c r="Y551" s="118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1"/>
      <c r="AZ551" s="111"/>
      <c r="BA551" s="111"/>
      <c r="BB551" s="111"/>
      <c r="BC551" s="111"/>
      <c r="BD551" s="111"/>
      <c r="BE551" s="118"/>
      <c r="BF551" s="118"/>
      <c r="BG551" s="118"/>
      <c r="BH551" s="118"/>
      <c r="BI551" s="118"/>
      <c r="BJ551" s="118"/>
      <c r="BK551" s="118"/>
      <c r="BL551" s="111"/>
      <c r="BM551" s="111"/>
      <c r="BN551" s="111"/>
      <c r="BO551" s="111"/>
      <c r="BP551" s="111"/>
      <c r="BQ551" s="122"/>
      <c r="BR551" s="111"/>
      <c r="BS551" s="111"/>
    </row>
    <row r="552" spans="1:71" ht="15.75" customHeight="1">
      <c r="A552" s="105"/>
      <c r="B552" s="108"/>
      <c r="C552" s="108"/>
      <c r="D552" s="108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8"/>
      <c r="T552" s="118"/>
      <c r="U552" s="118"/>
      <c r="V552" s="118"/>
      <c r="W552" s="118"/>
      <c r="X552" s="118"/>
      <c r="Y552" s="118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1"/>
      <c r="AZ552" s="111"/>
      <c r="BA552" s="111"/>
      <c r="BB552" s="111"/>
      <c r="BC552" s="111"/>
      <c r="BD552" s="111"/>
      <c r="BE552" s="118"/>
      <c r="BF552" s="118"/>
      <c r="BG552" s="118"/>
      <c r="BH552" s="118"/>
      <c r="BI552" s="118"/>
      <c r="BJ552" s="118"/>
      <c r="BK552" s="118"/>
      <c r="BL552" s="111"/>
      <c r="BM552" s="111"/>
      <c r="BN552" s="111"/>
      <c r="BO552" s="111"/>
      <c r="BP552" s="111"/>
      <c r="BQ552" s="122"/>
      <c r="BR552" s="111"/>
      <c r="BS552" s="111"/>
    </row>
    <row r="553" spans="1:71" ht="15.75" customHeight="1">
      <c r="A553" s="105"/>
      <c r="B553" s="108"/>
      <c r="C553" s="108"/>
      <c r="D553" s="108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8"/>
      <c r="T553" s="118"/>
      <c r="U553" s="118"/>
      <c r="V553" s="118"/>
      <c r="W553" s="118"/>
      <c r="X553" s="118"/>
      <c r="Y553" s="118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1"/>
      <c r="AZ553" s="111"/>
      <c r="BA553" s="111"/>
      <c r="BB553" s="111"/>
      <c r="BC553" s="111"/>
      <c r="BD553" s="111"/>
      <c r="BE553" s="118"/>
      <c r="BF553" s="118"/>
      <c r="BG553" s="118"/>
      <c r="BH553" s="118"/>
      <c r="BI553" s="118"/>
      <c r="BJ553" s="118"/>
      <c r="BK553" s="118"/>
      <c r="BL553" s="111"/>
      <c r="BM553" s="111"/>
      <c r="BN553" s="111"/>
      <c r="BO553" s="111"/>
      <c r="BP553" s="111"/>
      <c r="BQ553" s="122"/>
      <c r="BR553" s="111"/>
      <c r="BS553" s="111"/>
    </row>
    <row r="554" spans="1:71" ht="15.75" customHeight="1">
      <c r="A554" s="105"/>
      <c r="B554" s="108"/>
      <c r="C554" s="108"/>
      <c r="D554" s="108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8"/>
      <c r="T554" s="118"/>
      <c r="U554" s="118"/>
      <c r="V554" s="118"/>
      <c r="W554" s="118"/>
      <c r="X554" s="118"/>
      <c r="Y554" s="118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1"/>
      <c r="AZ554" s="111"/>
      <c r="BA554" s="111"/>
      <c r="BB554" s="111"/>
      <c r="BC554" s="111"/>
      <c r="BD554" s="111"/>
      <c r="BE554" s="118"/>
      <c r="BF554" s="118"/>
      <c r="BG554" s="118"/>
      <c r="BH554" s="118"/>
      <c r="BI554" s="118"/>
      <c r="BJ554" s="118"/>
      <c r="BK554" s="118"/>
      <c r="BL554" s="111"/>
      <c r="BM554" s="111"/>
      <c r="BN554" s="111"/>
      <c r="BO554" s="111"/>
      <c r="BP554" s="111"/>
      <c r="BQ554" s="122"/>
      <c r="BR554" s="111"/>
      <c r="BS554" s="111"/>
    </row>
    <row r="555" spans="1:71" ht="15.75" customHeight="1">
      <c r="A555" s="105"/>
      <c r="B555" s="108"/>
      <c r="C555" s="108"/>
      <c r="D555" s="108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8"/>
      <c r="T555" s="118"/>
      <c r="U555" s="118"/>
      <c r="V555" s="118"/>
      <c r="W555" s="118"/>
      <c r="X555" s="118"/>
      <c r="Y555" s="118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  <c r="AZ555" s="111"/>
      <c r="BA555" s="111"/>
      <c r="BB555" s="111"/>
      <c r="BC555" s="111"/>
      <c r="BD555" s="111"/>
      <c r="BE555" s="118"/>
      <c r="BF555" s="118"/>
      <c r="BG555" s="118"/>
      <c r="BH555" s="118"/>
      <c r="BI555" s="118"/>
      <c r="BJ555" s="118"/>
      <c r="BK555" s="118"/>
      <c r="BL555" s="111"/>
      <c r="BM555" s="111"/>
      <c r="BN555" s="111"/>
      <c r="BO555" s="111"/>
      <c r="BP555" s="111"/>
      <c r="BQ555" s="122"/>
      <c r="BR555" s="111"/>
      <c r="BS555" s="111"/>
    </row>
    <row r="556" spans="1:71" ht="15.75" customHeight="1">
      <c r="A556" s="105"/>
      <c r="B556" s="108"/>
      <c r="C556" s="108"/>
      <c r="D556" s="108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8"/>
      <c r="T556" s="118"/>
      <c r="U556" s="118"/>
      <c r="V556" s="118"/>
      <c r="W556" s="118"/>
      <c r="X556" s="118"/>
      <c r="Y556" s="118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  <c r="AZ556" s="111"/>
      <c r="BA556" s="111"/>
      <c r="BB556" s="111"/>
      <c r="BC556" s="111"/>
      <c r="BD556" s="111"/>
      <c r="BE556" s="118"/>
      <c r="BF556" s="118"/>
      <c r="BG556" s="118"/>
      <c r="BH556" s="118"/>
      <c r="BI556" s="118"/>
      <c r="BJ556" s="118"/>
      <c r="BK556" s="118"/>
      <c r="BL556" s="111"/>
      <c r="BM556" s="111"/>
      <c r="BN556" s="111"/>
      <c r="BO556" s="111"/>
      <c r="BP556" s="111"/>
      <c r="BQ556" s="122"/>
      <c r="BR556" s="111"/>
      <c r="BS556" s="111"/>
    </row>
    <row r="557" spans="1:71" ht="15.75" customHeight="1">
      <c r="A557" s="105"/>
      <c r="B557" s="108"/>
      <c r="C557" s="108"/>
      <c r="D557" s="108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8"/>
      <c r="T557" s="118"/>
      <c r="U557" s="118"/>
      <c r="V557" s="118"/>
      <c r="W557" s="118"/>
      <c r="X557" s="118"/>
      <c r="Y557" s="118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  <c r="AZ557" s="111"/>
      <c r="BA557" s="111"/>
      <c r="BB557" s="111"/>
      <c r="BC557" s="111"/>
      <c r="BD557" s="111"/>
      <c r="BE557" s="118"/>
      <c r="BF557" s="118"/>
      <c r="BG557" s="118"/>
      <c r="BH557" s="118"/>
      <c r="BI557" s="118"/>
      <c r="BJ557" s="118"/>
      <c r="BK557" s="118"/>
      <c r="BL557" s="111"/>
      <c r="BM557" s="111"/>
      <c r="BN557" s="111"/>
      <c r="BO557" s="111"/>
      <c r="BP557" s="111"/>
      <c r="BQ557" s="122"/>
      <c r="BR557" s="111"/>
      <c r="BS557" s="111"/>
    </row>
    <row r="558" spans="1:71" ht="15.75" customHeight="1">
      <c r="A558" s="105"/>
      <c r="B558" s="108"/>
      <c r="C558" s="108"/>
      <c r="D558" s="108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8"/>
      <c r="T558" s="118"/>
      <c r="U558" s="118"/>
      <c r="V558" s="118"/>
      <c r="W558" s="118"/>
      <c r="X558" s="118"/>
      <c r="Y558" s="118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1"/>
      <c r="AZ558" s="111"/>
      <c r="BA558" s="111"/>
      <c r="BB558" s="111"/>
      <c r="BC558" s="111"/>
      <c r="BD558" s="111"/>
      <c r="BE558" s="118"/>
      <c r="BF558" s="118"/>
      <c r="BG558" s="118"/>
      <c r="BH558" s="118"/>
      <c r="BI558" s="118"/>
      <c r="BJ558" s="118"/>
      <c r="BK558" s="118"/>
      <c r="BL558" s="111"/>
      <c r="BM558" s="111"/>
      <c r="BN558" s="111"/>
      <c r="BO558" s="111"/>
      <c r="BP558" s="111"/>
      <c r="BQ558" s="122"/>
      <c r="BR558" s="111"/>
      <c r="BS558" s="111"/>
    </row>
    <row r="559" spans="1:71" ht="15.75" customHeight="1">
      <c r="A559" s="105"/>
      <c r="B559" s="108"/>
      <c r="C559" s="108"/>
      <c r="D559" s="108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8"/>
      <c r="T559" s="118"/>
      <c r="U559" s="118"/>
      <c r="V559" s="118"/>
      <c r="W559" s="118"/>
      <c r="X559" s="118"/>
      <c r="Y559" s="118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  <c r="AZ559" s="111"/>
      <c r="BA559" s="111"/>
      <c r="BB559" s="111"/>
      <c r="BC559" s="111"/>
      <c r="BD559" s="111"/>
      <c r="BE559" s="118"/>
      <c r="BF559" s="118"/>
      <c r="BG559" s="118"/>
      <c r="BH559" s="118"/>
      <c r="BI559" s="118"/>
      <c r="BJ559" s="118"/>
      <c r="BK559" s="118"/>
      <c r="BL559" s="111"/>
      <c r="BM559" s="111"/>
      <c r="BN559" s="111"/>
      <c r="BO559" s="111"/>
      <c r="BP559" s="111"/>
      <c r="BQ559" s="122"/>
      <c r="BR559" s="111"/>
      <c r="BS559" s="111"/>
    </row>
    <row r="560" spans="1:71" ht="15.75" customHeight="1">
      <c r="A560" s="105"/>
      <c r="B560" s="108"/>
      <c r="C560" s="108"/>
      <c r="D560" s="108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8"/>
      <c r="T560" s="118"/>
      <c r="U560" s="118"/>
      <c r="V560" s="118"/>
      <c r="W560" s="118"/>
      <c r="X560" s="118"/>
      <c r="Y560" s="118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1"/>
      <c r="AZ560" s="111"/>
      <c r="BA560" s="111"/>
      <c r="BB560" s="111"/>
      <c r="BC560" s="111"/>
      <c r="BD560" s="111"/>
      <c r="BE560" s="118"/>
      <c r="BF560" s="118"/>
      <c r="BG560" s="118"/>
      <c r="BH560" s="118"/>
      <c r="BI560" s="118"/>
      <c r="BJ560" s="118"/>
      <c r="BK560" s="118"/>
      <c r="BL560" s="111"/>
      <c r="BM560" s="111"/>
      <c r="BN560" s="111"/>
      <c r="BO560" s="111"/>
      <c r="BP560" s="111"/>
      <c r="BQ560" s="122"/>
      <c r="BR560" s="111"/>
      <c r="BS560" s="111"/>
    </row>
    <row r="561" spans="1:71" ht="15.75" customHeight="1">
      <c r="A561" s="105"/>
      <c r="B561" s="108"/>
      <c r="C561" s="108"/>
      <c r="D561" s="108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8"/>
      <c r="T561" s="118"/>
      <c r="U561" s="118"/>
      <c r="V561" s="118"/>
      <c r="W561" s="118"/>
      <c r="X561" s="118"/>
      <c r="Y561" s="118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1"/>
      <c r="AZ561" s="111"/>
      <c r="BA561" s="111"/>
      <c r="BB561" s="111"/>
      <c r="BC561" s="111"/>
      <c r="BD561" s="111"/>
      <c r="BE561" s="118"/>
      <c r="BF561" s="118"/>
      <c r="BG561" s="118"/>
      <c r="BH561" s="118"/>
      <c r="BI561" s="118"/>
      <c r="BJ561" s="118"/>
      <c r="BK561" s="118"/>
      <c r="BL561" s="111"/>
      <c r="BM561" s="111"/>
      <c r="BN561" s="111"/>
      <c r="BO561" s="111"/>
      <c r="BP561" s="111"/>
      <c r="BQ561" s="122"/>
      <c r="BR561" s="111"/>
      <c r="BS561" s="111"/>
    </row>
    <row r="562" spans="1:71" ht="15.75" customHeight="1">
      <c r="A562" s="105"/>
      <c r="B562" s="108"/>
      <c r="C562" s="108"/>
      <c r="D562" s="108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8"/>
      <c r="T562" s="118"/>
      <c r="U562" s="118"/>
      <c r="V562" s="118"/>
      <c r="W562" s="118"/>
      <c r="X562" s="118"/>
      <c r="Y562" s="118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  <c r="AZ562" s="111"/>
      <c r="BA562" s="111"/>
      <c r="BB562" s="111"/>
      <c r="BC562" s="111"/>
      <c r="BD562" s="111"/>
      <c r="BE562" s="118"/>
      <c r="BF562" s="118"/>
      <c r="BG562" s="118"/>
      <c r="BH562" s="118"/>
      <c r="BI562" s="118"/>
      <c r="BJ562" s="118"/>
      <c r="BK562" s="118"/>
      <c r="BL562" s="111"/>
      <c r="BM562" s="111"/>
      <c r="BN562" s="111"/>
      <c r="BO562" s="111"/>
      <c r="BP562" s="111"/>
      <c r="BQ562" s="122"/>
      <c r="BR562" s="111"/>
      <c r="BS562" s="111"/>
    </row>
    <row r="563" spans="1:71" ht="15.75" customHeight="1">
      <c r="A563" s="105"/>
      <c r="B563" s="108"/>
      <c r="C563" s="108"/>
      <c r="D563" s="108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8"/>
      <c r="T563" s="118"/>
      <c r="U563" s="118"/>
      <c r="V563" s="118"/>
      <c r="W563" s="118"/>
      <c r="X563" s="118"/>
      <c r="Y563" s="118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1"/>
      <c r="AZ563" s="111"/>
      <c r="BA563" s="111"/>
      <c r="BB563" s="111"/>
      <c r="BC563" s="111"/>
      <c r="BD563" s="111"/>
      <c r="BE563" s="118"/>
      <c r="BF563" s="118"/>
      <c r="BG563" s="118"/>
      <c r="BH563" s="118"/>
      <c r="BI563" s="118"/>
      <c r="BJ563" s="118"/>
      <c r="BK563" s="118"/>
      <c r="BL563" s="111"/>
      <c r="BM563" s="111"/>
      <c r="BN563" s="111"/>
      <c r="BO563" s="111"/>
      <c r="BP563" s="111"/>
      <c r="BQ563" s="122"/>
      <c r="BR563" s="111"/>
      <c r="BS563" s="111"/>
    </row>
    <row r="564" spans="1:71" ht="15.75" customHeight="1">
      <c r="A564" s="105"/>
      <c r="B564" s="108"/>
      <c r="C564" s="108"/>
      <c r="D564" s="108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8"/>
      <c r="T564" s="118"/>
      <c r="U564" s="118"/>
      <c r="V564" s="118"/>
      <c r="W564" s="118"/>
      <c r="X564" s="118"/>
      <c r="Y564" s="118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  <c r="AZ564" s="111"/>
      <c r="BA564" s="111"/>
      <c r="BB564" s="111"/>
      <c r="BC564" s="111"/>
      <c r="BD564" s="111"/>
      <c r="BE564" s="118"/>
      <c r="BF564" s="118"/>
      <c r="BG564" s="118"/>
      <c r="BH564" s="118"/>
      <c r="BI564" s="118"/>
      <c r="BJ564" s="118"/>
      <c r="BK564" s="118"/>
      <c r="BL564" s="111"/>
      <c r="BM564" s="111"/>
      <c r="BN564" s="111"/>
      <c r="BO564" s="111"/>
      <c r="BP564" s="111"/>
      <c r="BQ564" s="122"/>
      <c r="BR564" s="111"/>
      <c r="BS564" s="111"/>
    </row>
    <row r="565" spans="1:71" ht="15.75" customHeight="1">
      <c r="A565" s="105"/>
      <c r="B565" s="108"/>
      <c r="C565" s="108"/>
      <c r="D565" s="108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8"/>
      <c r="T565" s="118"/>
      <c r="U565" s="118"/>
      <c r="V565" s="118"/>
      <c r="W565" s="118"/>
      <c r="X565" s="118"/>
      <c r="Y565" s="118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1"/>
      <c r="AZ565" s="111"/>
      <c r="BA565" s="111"/>
      <c r="BB565" s="111"/>
      <c r="BC565" s="111"/>
      <c r="BD565" s="111"/>
      <c r="BE565" s="118"/>
      <c r="BF565" s="118"/>
      <c r="BG565" s="118"/>
      <c r="BH565" s="118"/>
      <c r="BI565" s="118"/>
      <c r="BJ565" s="118"/>
      <c r="BK565" s="118"/>
      <c r="BL565" s="111"/>
      <c r="BM565" s="111"/>
      <c r="BN565" s="111"/>
      <c r="BO565" s="111"/>
      <c r="BP565" s="111"/>
      <c r="BQ565" s="122"/>
      <c r="BR565" s="111"/>
      <c r="BS565" s="111"/>
    </row>
    <row r="566" spans="1:71" ht="15.75" customHeight="1">
      <c r="A566" s="105"/>
      <c r="B566" s="108"/>
      <c r="C566" s="108"/>
      <c r="D566" s="108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8"/>
      <c r="T566" s="118"/>
      <c r="U566" s="118"/>
      <c r="V566" s="118"/>
      <c r="W566" s="118"/>
      <c r="X566" s="118"/>
      <c r="Y566" s="118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1"/>
      <c r="AZ566" s="111"/>
      <c r="BA566" s="111"/>
      <c r="BB566" s="111"/>
      <c r="BC566" s="111"/>
      <c r="BD566" s="111"/>
      <c r="BE566" s="118"/>
      <c r="BF566" s="118"/>
      <c r="BG566" s="118"/>
      <c r="BH566" s="118"/>
      <c r="BI566" s="118"/>
      <c r="BJ566" s="118"/>
      <c r="BK566" s="118"/>
      <c r="BL566" s="111"/>
      <c r="BM566" s="111"/>
      <c r="BN566" s="111"/>
      <c r="BO566" s="111"/>
      <c r="BP566" s="111"/>
      <c r="BQ566" s="122"/>
      <c r="BR566" s="111"/>
      <c r="BS566" s="111"/>
    </row>
    <row r="567" spans="1:71" ht="15.75" customHeight="1">
      <c r="A567" s="105"/>
      <c r="B567" s="108"/>
      <c r="C567" s="108"/>
      <c r="D567" s="108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8"/>
      <c r="T567" s="118"/>
      <c r="U567" s="118"/>
      <c r="V567" s="118"/>
      <c r="W567" s="118"/>
      <c r="X567" s="118"/>
      <c r="Y567" s="118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1"/>
      <c r="AZ567" s="111"/>
      <c r="BA567" s="111"/>
      <c r="BB567" s="111"/>
      <c r="BC567" s="111"/>
      <c r="BD567" s="111"/>
      <c r="BE567" s="118"/>
      <c r="BF567" s="118"/>
      <c r="BG567" s="118"/>
      <c r="BH567" s="118"/>
      <c r="BI567" s="118"/>
      <c r="BJ567" s="118"/>
      <c r="BK567" s="118"/>
      <c r="BL567" s="111"/>
      <c r="BM567" s="111"/>
      <c r="BN567" s="111"/>
      <c r="BO567" s="111"/>
      <c r="BP567" s="111"/>
      <c r="BQ567" s="122"/>
      <c r="BR567" s="111"/>
      <c r="BS567" s="111"/>
    </row>
    <row r="568" spans="1:71" ht="15.75" customHeight="1">
      <c r="A568" s="105"/>
      <c r="B568" s="108"/>
      <c r="C568" s="108"/>
      <c r="D568" s="108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8"/>
      <c r="T568" s="118"/>
      <c r="U568" s="118"/>
      <c r="V568" s="118"/>
      <c r="W568" s="118"/>
      <c r="X568" s="118"/>
      <c r="Y568" s="118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  <c r="AZ568" s="111"/>
      <c r="BA568" s="111"/>
      <c r="BB568" s="111"/>
      <c r="BC568" s="111"/>
      <c r="BD568" s="111"/>
      <c r="BE568" s="118"/>
      <c r="BF568" s="118"/>
      <c r="BG568" s="118"/>
      <c r="BH568" s="118"/>
      <c r="BI568" s="118"/>
      <c r="BJ568" s="118"/>
      <c r="BK568" s="118"/>
      <c r="BL568" s="111"/>
      <c r="BM568" s="111"/>
      <c r="BN568" s="111"/>
      <c r="BO568" s="111"/>
      <c r="BP568" s="111"/>
      <c r="BQ568" s="122"/>
      <c r="BR568" s="111"/>
      <c r="BS568" s="111"/>
    </row>
    <row r="569" spans="1:71" ht="15.75" customHeight="1">
      <c r="A569" s="105"/>
      <c r="B569" s="108"/>
      <c r="C569" s="108"/>
      <c r="D569" s="108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8"/>
      <c r="T569" s="118"/>
      <c r="U569" s="118"/>
      <c r="V569" s="118"/>
      <c r="W569" s="118"/>
      <c r="X569" s="118"/>
      <c r="Y569" s="118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8"/>
      <c r="BF569" s="118"/>
      <c r="BG569" s="118"/>
      <c r="BH569" s="118"/>
      <c r="BI569" s="118"/>
      <c r="BJ569" s="118"/>
      <c r="BK569" s="118"/>
      <c r="BL569" s="111"/>
      <c r="BM569" s="111"/>
      <c r="BN569" s="111"/>
      <c r="BO569" s="111"/>
      <c r="BP569" s="111"/>
      <c r="BQ569" s="122"/>
      <c r="BR569" s="111"/>
      <c r="BS569" s="111"/>
    </row>
    <row r="570" spans="1:71" ht="15.75" customHeight="1">
      <c r="A570" s="105"/>
      <c r="B570" s="108"/>
      <c r="C570" s="108"/>
      <c r="D570" s="108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8"/>
      <c r="T570" s="118"/>
      <c r="U570" s="118"/>
      <c r="V570" s="118"/>
      <c r="W570" s="118"/>
      <c r="X570" s="118"/>
      <c r="Y570" s="118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  <c r="AZ570" s="111"/>
      <c r="BA570" s="111"/>
      <c r="BB570" s="111"/>
      <c r="BC570" s="111"/>
      <c r="BD570" s="111"/>
      <c r="BE570" s="118"/>
      <c r="BF570" s="118"/>
      <c r="BG570" s="118"/>
      <c r="BH570" s="118"/>
      <c r="BI570" s="118"/>
      <c r="BJ570" s="118"/>
      <c r="BK570" s="118"/>
      <c r="BL570" s="111"/>
      <c r="BM570" s="111"/>
      <c r="BN570" s="111"/>
      <c r="BO570" s="111"/>
      <c r="BP570" s="111"/>
      <c r="BQ570" s="122"/>
      <c r="BR570" s="111"/>
      <c r="BS570" s="111"/>
    </row>
    <row r="571" spans="1:71" ht="15.75" customHeight="1">
      <c r="A571" s="105"/>
      <c r="B571" s="108"/>
      <c r="C571" s="108"/>
      <c r="D571" s="108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8"/>
      <c r="T571" s="118"/>
      <c r="U571" s="118"/>
      <c r="V571" s="118"/>
      <c r="W571" s="118"/>
      <c r="X571" s="118"/>
      <c r="Y571" s="118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  <c r="AZ571" s="111"/>
      <c r="BA571" s="111"/>
      <c r="BB571" s="111"/>
      <c r="BC571" s="111"/>
      <c r="BD571" s="111"/>
      <c r="BE571" s="118"/>
      <c r="BF571" s="118"/>
      <c r="BG571" s="118"/>
      <c r="BH571" s="118"/>
      <c r="BI571" s="118"/>
      <c r="BJ571" s="118"/>
      <c r="BK571" s="118"/>
      <c r="BL571" s="111"/>
      <c r="BM571" s="111"/>
      <c r="BN571" s="111"/>
      <c r="BO571" s="111"/>
      <c r="BP571" s="111"/>
      <c r="BQ571" s="122"/>
      <c r="BR571" s="111"/>
      <c r="BS571" s="111"/>
    </row>
    <row r="572" spans="1:71" ht="15.75" customHeight="1">
      <c r="A572" s="105"/>
      <c r="B572" s="108"/>
      <c r="C572" s="108"/>
      <c r="D572" s="108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8"/>
      <c r="T572" s="118"/>
      <c r="U572" s="118"/>
      <c r="V572" s="118"/>
      <c r="W572" s="118"/>
      <c r="X572" s="118"/>
      <c r="Y572" s="118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  <c r="AZ572" s="111"/>
      <c r="BA572" s="111"/>
      <c r="BB572" s="111"/>
      <c r="BC572" s="111"/>
      <c r="BD572" s="111"/>
      <c r="BE572" s="118"/>
      <c r="BF572" s="118"/>
      <c r="BG572" s="118"/>
      <c r="BH572" s="118"/>
      <c r="BI572" s="118"/>
      <c r="BJ572" s="118"/>
      <c r="BK572" s="118"/>
      <c r="BL572" s="111"/>
      <c r="BM572" s="111"/>
      <c r="BN572" s="111"/>
      <c r="BO572" s="111"/>
      <c r="BP572" s="111"/>
      <c r="BQ572" s="122"/>
      <c r="BR572" s="111"/>
      <c r="BS572" s="111"/>
    </row>
    <row r="573" spans="1:71" ht="15.75" customHeight="1">
      <c r="A573" s="105"/>
      <c r="B573" s="108"/>
      <c r="C573" s="108"/>
      <c r="D573" s="108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8"/>
      <c r="T573" s="118"/>
      <c r="U573" s="118"/>
      <c r="V573" s="118"/>
      <c r="W573" s="118"/>
      <c r="X573" s="118"/>
      <c r="Y573" s="118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1"/>
      <c r="AZ573" s="111"/>
      <c r="BA573" s="111"/>
      <c r="BB573" s="111"/>
      <c r="BC573" s="111"/>
      <c r="BD573" s="111"/>
      <c r="BE573" s="118"/>
      <c r="BF573" s="118"/>
      <c r="BG573" s="118"/>
      <c r="BH573" s="118"/>
      <c r="BI573" s="118"/>
      <c r="BJ573" s="118"/>
      <c r="BK573" s="118"/>
      <c r="BL573" s="111"/>
      <c r="BM573" s="111"/>
      <c r="BN573" s="111"/>
      <c r="BO573" s="111"/>
      <c r="BP573" s="111"/>
      <c r="BQ573" s="122"/>
      <c r="BR573" s="111"/>
      <c r="BS573" s="111"/>
    </row>
    <row r="574" spans="1:71" ht="15.75" customHeight="1">
      <c r="A574" s="105"/>
      <c r="B574" s="108"/>
      <c r="C574" s="108"/>
      <c r="D574" s="108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8"/>
      <c r="T574" s="118"/>
      <c r="U574" s="118"/>
      <c r="V574" s="118"/>
      <c r="W574" s="118"/>
      <c r="X574" s="118"/>
      <c r="Y574" s="118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8"/>
      <c r="BF574" s="118"/>
      <c r="BG574" s="118"/>
      <c r="BH574" s="118"/>
      <c r="BI574" s="118"/>
      <c r="BJ574" s="118"/>
      <c r="BK574" s="118"/>
      <c r="BL574" s="111"/>
      <c r="BM574" s="111"/>
      <c r="BN574" s="111"/>
      <c r="BO574" s="111"/>
      <c r="BP574" s="111"/>
      <c r="BQ574" s="122"/>
      <c r="BR574" s="111"/>
      <c r="BS574" s="111"/>
    </row>
    <row r="575" spans="1:71" ht="15.75" customHeight="1">
      <c r="A575" s="105"/>
      <c r="B575" s="108"/>
      <c r="C575" s="108"/>
      <c r="D575" s="108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8"/>
      <c r="T575" s="118"/>
      <c r="U575" s="118"/>
      <c r="V575" s="118"/>
      <c r="W575" s="118"/>
      <c r="X575" s="118"/>
      <c r="Y575" s="118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1"/>
      <c r="AZ575" s="111"/>
      <c r="BA575" s="111"/>
      <c r="BB575" s="111"/>
      <c r="BC575" s="111"/>
      <c r="BD575" s="111"/>
      <c r="BE575" s="118"/>
      <c r="BF575" s="118"/>
      <c r="BG575" s="118"/>
      <c r="BH575" s="118"/>
      <c r="BI575" s="118"/>
      <c r="BJ575" s="118"/>
      <c r="BK575" s="118"/>
      <c r="BL575" s="111"/>
      <c r="BM575" s="111"/>
      <c r="BN575" s="111"/>
      <c r="BO575" s="111"/>
      <c r="BP575" s="111"/>
      <c r="BQ575" s="122"/>
      <c r="BR575" s="111"/>
      <c r="BS575" s="111"/>
    </row>
    <row r="576" spans="1:71" ht="15.75" customHeight="1">
      <c r="A576" s="105"/>
      <c r="B576" s="108"/>
      <c r="C576" s="108"/>
      <c r="D576" s="108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8"/>
      <c r="T576" s="118"/>
      <c r="U576" s="118"/>
      <c r="V576" s="118"/>
      <c r="W576" s="118"/>
      <c r="X576" s="118"/>
      <c r="Y576" s="118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1"/>
      <c r="AZ576" s="111"/>
      <c r="BA576" s="111"/>
      <c r="BB576" s="111"/>
      <c r="BC576" s="111"/>
      <c r="BD576" s="111"/>
      <c r="BE576" s="118"/>
      <c r="BF576" s="118"/>
      <c r="BG576" s="118"/>
      <c r="BH576" s="118"/>
      <c r="BI576" s="118"/>
      <c r="BJ576" s="118"/>
      <c r="BK576" s="118"/>
      <c r="BL576" s="111"/>
      <c r="BM576" s="111"/>
      <c r="BN576" s="111"/>
      <c r="BO576" s="111"/>
      <c r="BP576" s="111"/>
      <c r="BQ576" s="122"/>
      <c r="BR576" s="111"/>
      <c r="BS576" s="111"/>
    </row>
    <row r="577" spans="1:71" ht="15.75" customHeight="1">
      <c r="A577" s="105"/>
      <c r="B577" s="108"/>
      <c r="C577" s="108"/>
      <c r="D577" s="108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8"/>
      <c r="T577" s="118"/>
      <c r="U577" s="118"/>
      <c r="V577" s="118"/>
      <c r="W577" s="118"/>
      <c r="X577" s="118"/>
      <c r="Y577" s="118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  <c r="AZ577" s="111"/>
      <c r="BA577" s="111"/>
      <c r="BB577" s="111"/>
      <c r="BC577" s="111"/>
      <c r="BD577" s="111"/>
      <c r="BE577" s="118"/>
      <c r="BF577" s="118"/>
      <c r="BG577" s="118"/>
      <c r="BH577" s="118"/>
      <c r="BI577" s="118"/>
      <c r="BJ577" s="118"/>
      <c r="BK577" s="118"/>
      <c r="BL577" s="111"/>
      <c r="BM577" s="111"/>
      <c r="BN577" s="111"/>
      <c r="BO577" s="111"/>
      <c r="BP577" s="111"/>
      <c r="BQ577" s="122"/>
      <c r="BR577" s="111"/>
      <c r="BS577" s="111"/>
    </row>
    <row r="578" spans="1:71" ht="15.75" customHeight="1">
      <c r="A578" s="105"/>
      <c r="B578" s="108"/>
      <c r="C578" s="108"/>
      <c r="D578" s="108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8"/>
      <c r="T578" s="118"/>
      <c r="U578" s="118"/>
      <c r="V578" s="118"/>
      <c r="W578" s="118"/>
      <c r="X578" s="118"/>
      <c r="Y578" s="118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  <c r="AZ578" s="111"/>
      <c r="BA578" s="111"/>
      <c r="BB578" s="111"/>
      <c r="BC578" s="111"/>
      <c r="BD578" s="111"/>
      <c r="BE578" s="118"/>
      <c r="BF578" s="118"/>
      <c r="BG578" s="118"/>
      <c r="BH578" s="118"/>
      <c r="BI578" s="118"/>
      <c r="BJ578" s="118"/>
      <c r="BK578" s="118"/>
      <c r="BL578" s="111"/>
      <c r="BM578" s="111"/>
      <c r="BN578" s="111"/>
      <c r="BO578" s="111"/>
      <c r="BP578" s="111"/>
      <c r="BQ578" s="122"/>
      <c r="BR578" s="111"/>
      <c r="BS578" s="111"/>
    </row>
    <row r="579" spans="1:71" ht="15.75" customHeight="1">
      <c r="A579" s="105"/>
      <c r="B579" s="108"/>
      <c r="C579" s="108"/>
      <c r="D579" s="108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8"/>
      <c r="T579" s="118"/>
      <c r="U579" s="118"/>
      <c r="V579" s="118"/>
      <c r="W579" s="118"/>
      <c r="X579" s="118"/>
      <c r="Y579" s="118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  <c r="AZ579" s="111"/>
      <c r="BA579" s="111"/>
      <c r="BB579" s="111"/>
      <c r="BC579" s="111"/>
      <c r="BD579" s="111"/>
      <c r="BE579" s="118"/>
      <c r="BF579" s="118"/>
      <c r="BG579" s="118"/>
      <c r="BH579" s="118"/>
      <c r="BI579" s="118"/>
      <c r="BJ579" s="118"/>
      <c r="BK579" s="118"/>
      <c r="BL579" s="111"/>
      <c r="BM579" s="111"/>
      <c r="BN579" s="111"/>
      <c r="BO579" s="111"/>
      <c r="BP579" s="111"/>
      <c r="BQ579" s="122"/>
      <c r="BR579" s="111"/>
      <c r="BS579" s="111"/>
    </row>
    <row r="580" spans="1:71" ht="15.75" customHeight="1">
      <c r="A580" s="105"/>
      <c r="B580" s="108"/>
      <c r="C580" s="108"/>
      <c r="D580" s="108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8"/>
      <c r="T580" s="118"/>
      <c r="U580" s="118"/>
      <c r="V580" s="118"/>
      <c r="W580" s="118"/>
      <c r="X580" s="118"/>
      <c r="Y580" s="118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1"/>
      <c r="AZ580" s="111"/>
      <c r="BA580" s="111"/>
      <c r="BB580" s="111"/>
      <c r="BC580" s="111"/>
      <c r="BD580" s="111"/>
      <c r="BE580" s="118"/>
      <c r="BF580" s="118"/>
      <c r="BG580" s="118"/>
      <c r="BH580" s="118"/>
      <c r="BI580" s="118"/>
      <c r="BJ580" s="118"/>
      <c r="BK580" s="118"/>
      <c r="BL580" s="111"/>
      <c r="BM580" s="111"/>
      <c r="BN580" s="111"/>
      <c r="BO580" s="111"/>
      <c r="BP580" s="111"/>
      <c r="BQ580" s="122"/>
      <c r="BR580" s="111"/>
      <c r="BS580" s="111"/>
    </row>
    <row r="581" spans="1:71" ht="15.75" customHeight="1">
      <c r="A581" s="105"/>
      <c r="B581" s="108"/>
      <c r="C581" s="108"/>
      <c r="D581" s="108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8"/>
      <c r="T581" s="118"/>
      <c r="U581" s="118"/>
      <c r="V581" s="118"/>
      <c r="W581" s="118"/>
      <c r="X581" s="118"/>
      <c r="Y581" s="118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  <c r="AZ581" s="111"/>
      <c r="BA581" s="111"/>
      <c r="BB581" s="111"/>
      <c r="BC581" s="111"/>
      <c r="BD581" s="111"/>
      <c r="BE581" s="118"/>
      <c r="BF581" s="118"/>
      <c r="BG581" s="118"/>
      <c r="BH581" s="118"/>
      <c r="BI581" s="118"/>
      <c r="BJ581" s="118"/>
      <c r="BK581" s="118"/>
      <c r="BL581" s="111"/>
      <c r="BM581" s="111"/>
      <c r="BN581" s="111"/>
      <c r="BO581" s="111"/>
      <c r="BP581" s="111"/>
      <c r="BQ581" s="122"/>
      <c r="BR581" s="111"/>
      <c r="BS581" s="111"/>
    </row>
    <row r="582" spans="1:71" ht="15.75" customHeight="1">
      <c r="A582" s="105"/>
      <c r="B582" s="108"/>
      <c r="C582" s="108"/>
      <c r="D582" s="108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8"/>
      <c r="T582" s="118"/>
      <c r="U582" s="118"/>
      <c r="V582" s="118"/>
      <c r="W582" s="118"/>
      <c r="X582" s="118"/>
      <c r="Y582" s="118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  <c r="AZ582" s="111"/>
      <c r="BA582" s="111"/>
      <c r="BB582" s="111"/>
      <c r="BC582" s="111"/>
      <c r="BD582" s="111"/>
      <c r="BE582" s="118"/>
      <c r="BF582" s="118"/>
      <c r="BG582" s="118"/>
      <c r="BH582" s="118"/>
      <c r="BI582" s="118"/>
      <c r="BJ582" s="118"/>
      <c r="BK582" s="118"/>
      <c r="BL582" s="111"/>
      <c r="BM582" s="111"/>
      <c r="BN582" s="111"/>
      <c r="BO582" s="111"/>
      <c r="BP582" s="111"/>
      <c r="BQ582" s="122"/>
      <c r="BR582" s="111"/>
      <c r="BS582" s="111"/>
    </row>
    <row r="583" spans="1:71" ht="15.75" customHeight="1">
      <c r="A583" s="105"/>
      <c r="B583" s="108"/>
      <c r="C583" s="108"/>
      <c r="D583" s="108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8"/>
      <c r="T583" s="118"/>
      <c r="U583" s="118"/>
      <c r="V583" s="118"/>
      <c r="W583" s="118"/>
      <c r="X583" s="118"/>
      <c r="Y583" s="118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  <c r="AZ583" s="111"/>
      <c r="BA583" s="111"/>
      <c r="BB583" s="111"/>
      <c r="BC583" s="111"/>
      <c r="BD583" s="111"/>
      <c r="BE583" s="118"/>
      <c r="BF583" s="118"/>
      <c r="BG583" s="118"/>
      <c r="BH583" s="118"/>
      <c r="BI583" s="118"/>
      <c r="BJ583" s="118"/>
      <c r="BK583" s="118"/>
      <c r="BL583" s="111"/>
      <c r="BM583" s="111"/>
      <c r="BN583" s="111"/>
      <c r="BO583" s="111"/>
      <c r="BP583" s="111"/>
      <c r="BQ583" s="122"/>
      <c r="BR583" s="111"/>
      <c r="BS583" s="111"/>
    </row>
    <row r="584" spans="1:71" ht="15.75" customHeight="1">
      <c r="A584" s="105"/>
      <c r="B584" s="108"/>
      <c r="C584" s="108"/>
      <c r="D584" s="108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8"/>
      <c r="T584" s="118"/>
      <c r="U584" s="118"/>
      <c r="V584" s="118"/>
      <c r="W584" s="118"/>
      <c r="X584" s="118"/>
      <c r="Y584" s="118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  <c r="AZ584" s="111"/>
      <c r="BA584" s="111"/>
      <c r="BB584" s="111"/>
      <c r="BC584" s="111"/>
      <c r="BD584" s="111"/>
      <c r="BE584" s="118"/>
      <c r="BF584" s="118"/>
      <c r="BG584" s="118"/>
      <c r="BH584" s="118"/>
      <c r="BI584" s="118"/>
      <c r="BJ584" s="118"/>
      <c r="BK584" s="118"/>
      <c r="BL584" s="111"/>
      <c r="BM584" s="111"/>
      <c r="BN584" s="111"/>
      <c r="BO584" s="111"/>
      <c r="BP584" s="111"/>
      <c r="BQ584" s="122"/>
      <c r="BR584" s="111"/>
      <c r="BS584" s="111"/>
    </row>
    <row r="585" spans="1:71" ht="15.75" customHeight="1">
      <c r="A585" s="105"/>
      <c r="B585" s="108"/>
      <c r="C585" s="108"/>
      <c r="D585" s="108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8"/>
      <c r="T585" s="118"/>
      <c r="U585" s="118"/>
      <c r="V585" s="118"/>
      <c r="W585" s="118"/>
      <c r="X585" s="118"/>
      <c r="Y585" s="118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  <c r="AZ585" s="111"/>
      <c r="BA585" s="111"/>
      <c r="BB585" s="111"/>
      <c r="BC585" s="111"/>
      <c r="BD585" s="111"/>
      <c r="BE585" s="118"/>
      <c r="BF585" s="118"/>
      <c r="BG585" s="118"/>
      <c r="BH585" s="118"/>
      <c r="BI585" s="118"/>
      <c r="BJ585" s="118"/>
      <c r="BK585" s="118"/>
      <c r="BL585" s="111"/>
      <c r="BM585" s="111"/>
      <c r="BN585" s="111"/>
      <c r="BO585" s="111"/>
      <c r="BP585" s="111"/>
      <c r="BQ585" s="122"/>
      <c r="BR585" s="111"/>
      <c r="BS585" s="111"/>
    </row>
    <row r="586" spans="1:71" ht="15.75" customHeight="1">
      <c r="A586" s="105"/>
      <c r="B586" s="108"/>
      <c r="C586" s="108"/>
      <c r="D586" s="108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8"/>
      <c r="T586" s="118"/>
      <c r="U586" s="118"/>
      <c r="V586" s="118"/>
      <c r="W586" s="118"/>
      <c r="X586" s="118"/>
      <c r="Y586" s="118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  <c r="AZ586" s="111"/>
      <c r="BA586" s="111"/>
      <c r="BB586" s="111"/>
      <c r="BC586" s="111"/>
      <c r="BD586" s="111"/>
      <c r="BE586" s="118"/>
      <c r="BF586" s="118"/>
      <c r="BG586" s="118"/>
      <c r="BH586" s="118"/>
      <c r="BI586" s="118"/>
      <c r="BJ586" s="118"/>
      <c r="BK586" s="118"/>
      <c r="BL586" s="111"/>
      <c r="BM586" s="111"/>
      <c r="BN586" s="111"/>
      <c r="BO586" s="111"/>
      <c r="BP586" s="111"/>
      <c r="BQ586" s="122"/>
      <c r="BR586" s="111"/>
      <c r="BS586" s="111"/>
    </row>
    <row r="587" spans="1:71" ht="15.75" customHeight="1">
      <c r="A587" s="105"/>
      <c r="B587" s="108"/>
      <c r="C587" s="108"/>
      <c r="D587" s="108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8"/>
      <c r="T587" s="118"/>
      <c r="U587" s="118"/>
      <c r="V587" s="118"/>
      <c r="W587" s="118"/>
      <c r="X587" s="118"/>
      <c r="Y587" s="118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  <c r="AZ587" s="111"/>
      <c r="BA587" s="111"/>
      <c r="BB587" s="111"/>
      <c r="BC587" s="111"/>
      <c r="BD587" s="111"/>
      <c r="BE587" s="118"/>
      <c r="BF587" s="118"/>
      <c r="BG587" s="118"/>
      <c r="BH587" s="118"/>
      <c r="BI587" s="118"/>
      <c r="BJ587" s="118"/>
      <c r="BK587" s="118"/>
      <c r="BL587" s="111"/>
      <c r="BM587" s="111"/>
      <c r="BN587" s="111"/>
      <c r="BO587" s="111"/>
      <c r="BP587" s="111"/>
      <c r="BQ587" s="122"/>
      <c r="BR587" s="111"/>
      <c r="BS587" s="111"/>
    </row>
    <row r="588" spans="1:71" ht="15.75" customHeight="1">
      <c r="A588" s="105"/>
      <c r="B588" s="108"/>
      <c r="C588" s="108"/>
      <c r="D588" s="108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8"/>
      <c r="T588" s="118"/>
      <c r="U588" s="118"/>
      <c r="V588" s="118"/>
      <c r="W588" s="118"/>
      <c r="X588" s="118"/>
      <c r="Y588" s="118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  <c r="AZ588" s="111"/>
      <c r="BA588" s="111"/>
      <c r="BB588" s="111"/>
      <c r="BC588" s="111"/>
      <c r="BD588" s="111"/>
      <c r="BE588" s="118"/>
      <c r="BF588" s="118"/>
      <c r="BG588" s="118"/>
      <c r="BH588" s="118"/>
      <c r="BI588" s="118"/>
      <c r="BJ588" s="118"/>
      <c r="BK588" s="118"/>
      <c r="BL588" s="111"/>
      <c r="BM588" s="111"/>
      <c r="BN588" s="111"/>
      <c r="BO588" s="111"/>
      <c r="BP588" s="111"/>
      <c r="BQ588" s="122"/>
      <c r="BR588" s="111"/>
      <c r="BS588" s="111"/>
    </row>
    <row r="589" spans="1:71" ht="15.75" customHeight="1">
      <c r="A589" s="105"/>
      <c r="B589" s="108"/>
      <c r="C589" s="108"/>
      <c r="D589" s="108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8"/>
      <c r="T589" s="118"/>
      <c r="U589" s="118"/>
      <c r="V589" s="118"/>
      <c r="W589" s="118"/>
      <c r="X589" s="118"/>
      <c r="Y589" s="118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  <c r="AZ589" s="111"/>
      <c r="BA589" s="111"/>
      <c r="BB589" s="111"/>
      <c r="BC589" s="111"/>
      <c r="BD589" s="111"/>
      <c r="BE589" s="118"/>
      <c r="BF589" s="118"/>
      <c r="BG589" s="118"/>
      <c r="BH589" s="118"/>
      <c r="BI589" s="118"/>
      <c r="BJ589" s="118"/>
      <c r="BK589" s="118"/>
      <c r="BL589" s="111"/>
      <c r="BM589" s="111"/>
      <c r="BN589" s="111"/>
      <c r="BO589" s="111"/>
      <c r="BP589" s="111"/>
      <c r="BQ589" s="122"/>
      <c r="BR589" s="111"/>
      <c r="BS589" s="111"/>
    </row>
    <row r="590" spans="1:71" ht="15.75" customHeight="1">
      <c r="A590" s="105"/>
      <c r="B590" s="108"/>
      <c r="C590" s="108"/>
      <c r="D590" s="108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8"/>
      <c r="T590" s="118"/>
      <c r="U590" s="118"/>
      <c r="V590" s="118"/>
      <c r="W590" s="118"/>
      <c r="X590" s="118"/>
      <c r="Y590" s="118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18"/>
      <c r="BF590" s="118"/>
      <c r="BG590" s="118"/>
      <c r="BH590" s="118"/>
      <c r="BI590" s="118"/>
      <c r="BJ590" s="118"/>
      <c r="BK590" s="118"/>
      <c r="BL590" s="111"/>
      <c r="BM590" s="111"/>
      <c r="BN590" s="111"/>
      <c r="BO590" s="111"/>
      <c r="BP590" s="111"/>
      <c r="BQ590" s="122"/>
      <c r="BR590" s="111"/>
      <c r="BS590" s="111"/>
    </row>
    <row r="591" spans="1:71" ht="15.75" customHeight="1">
      <c r="A591" s="105"/>
      <c r="B591" s="108"/>
      <c r="C591" s="108"/>
      <c r="D591" s="108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8"/>
      <c r="T591" s="118"/>
      <c r="U591" s="118"/>
      <c r="V591" s="118"/>
      <c r="W591" s="118"/>
      <c r="X591" s="118"/>
      <c r="Y591" s="118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18"/>
      <c r="BF591" s="118"/>
      <c r="BG591" s="118"/>
      <c r="BH591" s="118"/>
      <c r="BI591" s="118"/>
      <c r="BJ591" s="118"/>
      <c r="BK591" s="118"/>
      <c r="BL591" s="111"/>
      <c r="BM591" s="111"/>
      <c r="BN591" s="111"/>
      <c r="BO591" s="111"/>
      <c r="BP591" s="111"/>
      <c r="BQ591" s="122"/>
      <c r="BR591" s="111"/>
      <c r="BS591" s="111"/>
    </row>
    <row r="592" spans="1:71" ht="15.75" customHeight="1">
      <c r="A592" s="105"/>
      <c r="B592" s="108"/>
      <c r="C592" s="108"/>
      <c r="D592" s="108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8"/>
      <c r="T592" s="118"/>
      <c r="U592" s="118"/>
      <c r="V592" s="118"/>
      <c r="W592" s="118"/>
      <c r="X592" s="118"/>
      <c r="Y592" s="118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  <c r="AZ592" s="111"/>
      <c r="BA592" s="111"/>
      <c r="BB592" s="111"/>
      <c r="BC592" s="111"/>
      <c r="BD592" s="111"/>
      <c r="BE592" s="118"/>
      <c r="BF592" s="118"/>
      <c r="BG592" s="118"/>
      <c r="BH592" s="118"/>
      <c r="BI592" s="118"/>
      <c r="BJ592" s="118"/>
      <c r="BK592" s="118"/>
      <c r="BL592" s="111"/>
      <c r="BM592" s="111"/>
      <c r="BN592" s="111"/>
      <c r="BO592" s="111"/>
      <c r="BP592" s="111"/>
      <c r="BQ592" s="122"/>
      <c r="BR592" s="111"/>
      <c r="BS592" s="111"/>
    </row>
    <row r="593" spans="1:71" ht="15.75" customHeight="1">
      <c r="A593" s="105"/>
      <c r="B593" s="108"/>
      <c r="C593" s="108"/>
      <c r="D593" s="108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8"/>
      <c r="T593" s="118"/>
      <c r="U593" s="118"/>
      <c r="V593" s="118"/>
      <c r="W593" s="118"/>
      <c r="X593" s="118"/>
      <c r="Y593" s="118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  <c r="AZ593" s="111"/>
      <c r="BA593" s="111"/>
      <c r="BB593" s="111"/>
      <c r="BC593" s="111"/>
      <c r="BD593" s="111"/>
      <c r="BE593" s="118"/>
      <c r="BF593" s="118"/>
      <c r="BG593" s="118"/>
      <c r="BH593" s="118"/>
      <c r="BI593" s="118"/>
      <c r="BJ593" s="118"/>
      <c r="BK593" s="118"/>
      <c r="BL593" s="111"/>
      <c r="BM593" s="111"/>
      <c r="BN593" s="111"/>
      <c r="BO593" s="111"/>
      <c r="BP593" s="111"/>
      <c r="BQ593" s="122"/>
      <c r="BR593" s="111"/>
      <c r="BS593" s="111"/>
    </row>
    <row r="594" spans="1:71" ht="15.75" customHeight="1">
      <c r="A594" s="105"/>
      <c r="B594" s="108"/>
      <c r="C594" s="108"/>
      <c r="D594" s="108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8"/>
      <c r="T594" s="118"/>
      <c r="U594" s="118"/>
      <c r="V594" s="118"/>
      <c r="W594" s="118"/>
      <c r="X594" s="118"/>
      <c r="Y594" s="118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  <c r="AZ594" s="111"/>
      <c r="BA594" s="111"/>
      <c r="BB594" s="111"/>
      <c r="BC594" s="111"/>
      <c r="BD594" s="111"/>
      <c r="BE594" s="118"/>
      <c r="BF594" s="118"/>
      <c r="BG594" s="118"/>
      <c r="BH594" s="118"/>
      <c r="BI594" s="118"/>
      <c r="BJ594" s="118"/>
      <c r="BK594" s="118"/>
      <c r="BL594" s="111"/>
      <c r="BM594" s="111"/>
      <c r="BN594" s="111"/>
      <c r="BO594" s="111"/>
      <c r="BP594" s="111"/>
      <c r="BQ594" s="122"/>
      <c r="BR594" s="111"/>
      <c r="BS594" s="111"/>
    </row>
    <row r="595" spans="1:71" ht="15.75" customHeight="1">
      <c r="A595" s="105"/>
      <c r="B595" s="108"/>
      <c r="C595" s="108"/>
      <c r="D595" s="108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8"/>
      <c r="T595" s="118"/>
      <c r="U595" s="118"/>
      <c r="V595" s="118"/>
      <c r="W595" s="118"/>
      <c r="X595" s="118"/>
      <c r="Y595" s="118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  <c r="AZ595" s="111"/>
      <c r="BA595" s="111"/>
      <c r="BB595" s="111"/>
      <c r="BC595" s="111"/>
      <c r="BD595" s="111"/>
      <c r="BE595" s="118"/>
      <c r="BF595" s="118"/>
      <c r="BG595" s="118"/>
      <c r="BH595" s="118"/>
      <c r="BI595" s="118"/>
      <c r="BJ595" s="118"/>
      <c r="BK595" s="118"/>
      <c r="BL595" s="111"/>
      <c r="BM595" s="111"/>
      <c r="BN595" s="111"/>
      <c r="BO595" s="111"/>
      <c r="BP595" s="111"/>
      <c r="BQ595" s="122"/>
      <c r="BR595" s="111"/>
      <c r="BS595" s="111"/>
    </row>
    <row r="596" spans="1:71" ht="15.75" customHeight="1">
      <c r="A596" s="105"/>
      <c r="B596" s="108"/>
      <c r="C596" s="108"/>
      <c r="D596" s="108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8"/>
      <c r="T596" s="118"/>
      <c r="U596" s="118"/>
      <c r="V596" s="118"/>
      <c r="W596" s="118"/>
      <c r="X596" s="118"/>
      <c r="Y596" s="118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  <c r="AZ596" s="111"/>
      <c r="BA596" s="111"/>
      <c r="BB596" s="111"/>
      <c r="BC596" s="111"/>
      <c r="BD596" s="111"/>
      <c r="BE596" s="118"/>
      <c r="BF596" s="118"/>
      <c r="BG596" s="118"/>
      <c r="BH596" s="118"/>
      <c r="BI596" s="118"/>
      <c r="BJ596" s="118"/>
      <c r="BK596" s="118"/>
      <c r="BL596" s="111"/>
      <c r="BM596" s="111"/>
      <c r="BN596" s="111"/>
      <c r="BO596" s="111"/>
      <c r="BP596" s="111"/>
      <c r="BQ596" s="122"/>
      <c r="BR596" s="111"/>
      <c r="BS596" s="111"/>
    </row>
    <row r="597" spans="1:71" ht="15.75" customHeight="1">
      <c r="A597" s="105"/>
      <c r="B597" s="108"/>
      <c r="C597" s="108"/>
      <c r="D597" s="108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8"/>
      <c r="T597" s="118"/>
      <c r="U597" s="118"/>
      <c r="V597" s="118"/>
      <c r="W597" s="118"/>
      <c r="X597" s="118"/>
      <c r="Y597" s="118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  <c r="AZ597" s="111"/>
      <c r="BA597" s="111"/>
      <c r="BB597" s="111"/>
      <c r="BC597" s="111"/>
      <c r="BD597" s="111"/>
      <c r="BE597" s="118"/>
      <c r="BF597" s="118"/>
      <c r="BG597" s="118"/>
      <c r="BH597" s="118"/>
      <c r="BI597" s="118"/>
      <c r="BJ597" s="118"/>
      <c r="BK597" s="118"/>
      <c r="BL597" s="111"/>
      <c r="BM597" s="111"/>
      <c r="BN597" s="111"/>
      <c r="BO597" s="111"/>
      <c r="BP597" s="111"/>
      <c r="BQ597" s="122"/>
      <c r="BR597" s="111"/>
      <c r="BS597" s="111"/>
    </row>
    <row r="598" spans="1:71" ht="15.75" customHeight="1">
      <c r="A598" s="105"/>
      <c r="B598" s="108"/>
      <c r="C598" s="108"/>
      <c r="D598" s="108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8"/>
      <c r="T598" s="118"/>
      <c r="U598" s="118"/>
      <c r="V598" s="118"/>
      <c r="W598" s="118"/>
      <c r="X598" s="118"/>
      <c r="Y598" s="118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  <c r="AZ598" s="111"/>
      <c r="BA598" s="111"/>
      <c r="BB598" s="111"/>
      <c r="BC598" s="111"/>
      <c r="BD598" s="111"/>
      <c r="BE598" s="118"/>
      <c r="BF598" s="118"/>
      <c r="BG598" s="118"/>
      <c r="BH598" s="118"/>
      <c r="BI598" s="118"/>
      <c r="BJ598" s="118"/>
      <c r="BK598" s="118"/>
      <c r="BL598" s="111"/>
      <c r="BM598" s="111"/>
      <c r="BN598" s="111"/>
      <c r="BO598" s="111"/>
      <c r="BP598" s="111"/>
      <c r="BQ598" s="122"/>
      <c r="BR598" s="111"/>
      <c r="BS598" s="111"/>
    </row>
    <row r="599" spans="1:71" ht="15.75" customHeight="1">
      <c r="A599" s="105"/>
      <c r="B599" s="108"/>
      <c r="C599" s="108"/>
      <c r="D599" s="108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8"/>
      <c r="T599" s="118"/>
      <c r="U599" s="118"/>
      <c r="V599" s="118"/>
      <c r="W599" s="118"/>
      <c r="X599" s="118"/>
      <c r="Y599" s="118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  <c r="AZ599" s="111"/>
      <c r="BA599" s="111"/>
      <c r="BB599" s="111"/>
      <c r="BC599" s="111"/>
      <c r="BD599" s="111"/>
      <c r="BE599" s="118"/>
      <c r="BF599" s="118"/>
      <c r="BG599" s="118"/>
      <c r="BH599" s="118"/>
      <c r="BI599" s="118"/>
      <c r="BJ599" s="118"/>
      <c r="BK599" s="118"/>
      <c r="BL599" s="111"/>
      <c r="BM599" s="111"/>
      <c r="BN599" s="111"/>
      <c r="BO599" s="111"/>
      <c r="BP599" s="111"/>
      <c r="BQ599" s="122"/>
      <c r="BR599" s="111"/>
      <c r="BS599" s="111"/>
    </row>
    <row r="600" spans="1:71" ht="15.75" customHeight="1">
      <c r="A600" s="105"/>
      <c r="B600" s="108"/>
      <c r="C600" s="108"/>
      <c r="D600" s="108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8"/>
      <c r="T600" s="118"/>
      <c r="U600" s="118"/>
      <c r="V600" s="118"/>
      <c r="W600" s="118"/>
      <c r="X600" s="118"/>
      <c r="Y600" s="118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  <c r="AZ600" s="111"/>
      <c r="BA600" s="111"/>
      <c r="BB600" s="111"/>
      <c r="BC600" s="111"/>
      <c r="BD600" s="111"/>
      <c r="BE600" s="118"/>
      <c r="BF600" s="118"/>
      <c r="BG600" s="118"/>
      <c r="BH600" s="118"/>
      <c r="BI600" s="118"/>
      <c r="BJ600" s="118"/>
      <c r="BK600" s="118"/>
      <c r="BL600" s="111"/>
      <c r="BM600" s="111"/>
      <c r="BN600" s="111"/>
      <c r="BO600" s="111"/>
      <c r="BP600" s="111"/>
      <c r="BQ600" s="122"/>
      <c r="BR600" s="111"/>
      <c r="BS600" s="111"/>
    </row>
    <row r="601" spans="1:71" ht="15.75" customHeight="1">
      <c r="A601" s="105"/>
      <c r="B601" s="108"/>
      <c r="C601" s="108"/>
      <c r="D601" s="108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8"/>
      <c r="T601" s="118"/>
      <c r="U601" s="118"/>
      <c r="V601" s="118"/>
      <c r="W601" s="118"/>
      <c r="X601" s="118"/>
      <c r="Y601" s="118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  <c r="AZ601" s="111"/>
      <c r="BA601" s="111"/>
      <c r="BB601" s="111"/>
      <c r="BC601" s="111"/>
      <c r="BD601" s="111"/>
      <c r="BE601" s="118"/>
      <c r="BF601" s="118"/>
      <c r="BG601" s="118"/>
      <c r="BH601" s="118"/>
      <c r="BI601" s="118"/>
      <c r="BJ601" s="118"/>
      <c r="BK601" s="118"/>
      <c r="BL601" s="111"/>
      <c r="BM601" s="111"/>
      <c r="BN601" s="111"/>
      <c r="BO601" s="111"/>
      <c r="BP601" s="111"/>
      <c r="BQ601" s="122"/>
      <c r="BR601" s="111"/>
      <c r="BS601" s="111"/>
    </row>
    <row r="602" spans="1:71" ht="15.75" customHeight="1">
      <c r="A602" s="105"/>
      <c r="B602" s="108"/>
      <c r="C602" s="108"/>
      <c r="D602" s="108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8"/>
      <c r="T602" s="118"/>
      <c r="U602" s="118"/>
      <c r="V602" s="118"/>
      <c r="W602" s="118"/>
      <c r="X602" s="118"/>
      <c r="Y602" s="118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  <c r="AZ602" s="111"/>
      <c r="BA602" s="111"/>
      <c r="BB602" s="111"/>
      <c r="BC602" s="111"/>
      <c r="BD602" s="111"/>
      <c r="BE602" s="118"/>
      <c r="BF602" s="118"/>
      <c r="BG602" s="118"/>
      <c r="BH602" s="118"/>
      <c r="BI602" s="118"/>
      <c r="BJ602" s="118"/>
      <c r="BK602" s="118"/>
      <c r="BL602" s="111"/>
      <c r="BM602" s="111"/>
      <c r="BN602" s="111"/>
      <c r="BO602" s="111"/>
      <c r="BP602" s="111"/>
      <c r="BQ602" s="122"/>
      <c r="BR602" s="111"/>
      <c r="BS602" s="111"/>
    </row>
    <row r="603" spans="1:71" ht="15.75" customHeight="1">
      <c r="A603" s="105"/>
      <c r="B603" s="108"/>
      <c r="C603" s="108"/>
      <c r="D603" s="108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8"/>
      <c r="T603" s="118"/>
      <c r="U603" s="118"/>
      <c r="V603" s="118"/>
      <c r="W603" s="118"/>
      <c r="X603" s="118"/>
      <c r="Y603" s="118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  <c r="AZ603" s="111"/>
      <c r="BA603" s="111"/>
      <c r="BB603" s="111"/>
      <c r="BC603" s="111"/>
      <c r="BD603" s="111"/>
      <c r="BE603" s="118"/>
      <c r="BF603" s="118"/>
      <c r="BG603" s="118"/>
      <c r="BH603" s="118"/>
      <c r="BI603" s="118"/>
      <c r="BJ603" s="118"/>
      <c r="BK603" s="118"/>
      <c r="BL603" s="111"/>
      <c r="BM603" s="111"/>
      <c r="BN603" s="111"/>
      <c r="BO603" s="111"/>
      <c r="BP603" s="111"/>
      <c r="BQ603" s="122"/>
      <c r="BR603" s="111"/>
      <c r="BS603" s="111"/>
    </row>
    <row r="604" spans="1:71" ht="15.75" customHeight="1">
      <c r="A604" s="105"/>
      <c r="B604" s="108"/>
      <c r="C604" s="108"/>
      <c r="D604" s="108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8"/>
      <c r="T604" s="118"/>
      <c r="U604" s="118"/>
      <c r="V604" s="118"/>
      <c r="W604" s="118"/>
      <c r="X604" s="118"/>
      <c r="Y604" s="118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  <c r="AZ604" s="111"/>
      <c r="BA604" s="111"/>
      <c r="BB604" s="111"/>
      <c r="BC604" s="111"/>
      <c r="BD604" s="111"/>
      <c r="BE604" s="118"/>
      <c r="BF604" s="118"/>
      <c r="BG604" s="118"/>
      <c r="BH604" s="118"/>
      <c r="BI604" s="118"/>
      <c r="BJ604" s="118"/>
      <c r="BK604" s="118"/>
      <c r="BL604" s="111"/>
      <c r="BM604" s="111"/>
      <c r="BN604" s="111"/>
      <c r="BO604" s="111"/>
      <c r="BP604" s="111"/>
      <c r="BQ604" s="122"/>
      <c r="BR604" s="111"/>
      <c r="BS604" s="111"/>
    </row>
    <row r="605" spans="1:71" ht="15.75" customHeight="1">
      <c r="A605" s="105"/>
      <c r="B605" s="108"/>
      <c r="C605" s="108"/>
      <c r="D605" s="108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8"/>
      <c r="T605" s="118"/>
      <c r="U605" s="118"/>
      <c r="V605" s="118"/>
      <c r="W605" s="118"/>
      <c r="X605" s="118"/>
      <c r="Y605" s="118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  <c r="AZ605" s="111"/>
      <c r="BA605" s="111"/>
      <c r="BB605" s="111"/>
      <c r="BC605" s="111"/>
      <c r="BD605" s="111"/>
      <c r="BE605" s="118"/>
      <c r="BF605" s="118"/>
      <c r="BG605" s="118"/>
      <c r="BH605" s="118"/>
      <c r="BI605" s="118"/>
      <c r="BJ605" s="118"/>
      <c r="BK605" s="118"/>
      <c r="BL605" s="111"/>
      <c r="BM605" s="111"/>
      <c r="BN605" s="111"/>
      <c r="BO605" s="111"/>
      <c r="BP605" s="111"/>
      <c r="BQ605" s="122"/>
      <c r="BR605" s="111"/>
      <c r="BS605" s="111"/>
    </row>
    <row r="606" spans="1:71" ht="15.75" customHeight="1">
      <c r="A606" s="105"/>
      <c r="B606" s="108"/>
      <c r="C606" s="108"/>
      <c r="D606" s="108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8"/>
      <c r="T606" s="118"/>
      <c r="U606" s="118"/>
      <c r="V606" s="118"/>
      <c r="W606" s="118"/>
      <c r="X606" s="118"/>
      <c r="Y606" s="118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  <c r="AZ606" s="111"/>
      <c r="BA606" s="111"/>
      <c r="BB606" s="111"/>
      <c r="BC606" s="111"/>
      <c r="BD606" s="111"/>
      <c r="BE606" s="118"/>
      <c r="BF606" s="118"/>
      <c r="BG606" s="118"/>
      <c r="BH606" s="118"/>
      <c r="BI606" s="118"/>
      <c r="BJ606" s="118"/>
      <c r="BK606" s="118"/>
      <c r="BL606" s="111"/>
      <c r="BM606" s="111"/>
      <c r="BN606" s="111"/>
      <c r="BO606" s="111"/>
      <c r="BP606" s="111"/>
      <c r="BQ606" s="122"/>
      <c r="BR606" s="111"/>
      <c r="BS606" s="111"/>
    </row>
    <row r="607" spans="1:71" ht="15.75" customHeight="1">
      <c r="A607" s="105"/>
      <c r="B607" s="108"/>
      <c r="C607" s="108"/>
      <c r="D607" s="108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8"/>
      <c r="T607" s="118"/>
      <c r="U607" s="118"/>
      <c r="V607" s="118"/>
      <c r="W607" s="118"/>
      <c r="X607" s="118"/>
      <c r="Y607" s="118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8"/>
      <c r="BF607" s="118"/>
      <c r="BG607" s="118"/>
      <c r="BH607" s="118"/>
      <c r="BI607" s="118"/>
      <c r="BJ607" s="118"/>
      <c r="BK607" s="118"/>
      <c r="BL607" s="111"/>
      <c r="BM607" s="111"/>
      <c r="BN607" s="111"/>
      <c r="BO607" s="111"/>
      <c r="BP607" s="111"/>
      <c r="BQ607" s="122"/>
      <c r="BR607" s="111"/>
      <c r="BS607" s="111"/>
    </row>
    <row r="608" spans="1:71" ht="15.75" customHeight="1">
      <c r="A608" s="105"/>
      <c r="B608" s="108"/>
      <c r="C608" s="108"/>
      <c r="D608" s="108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8"/>
      <c r="T608" s="118"/>
      <c r="U608" s="118"/>
      <c r="V608" s="118"/>
      <c r="W608" s="118"/>
      <c r="X608" s="118"/>
      <c r="Y608" s="118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8"/>
      <c r="BF608" s="118"/>
      <c r="BG608" s="118"/>
      <c r="BH608" s="118"/>
      <c r="BI608" s="118"/>
      <c r="BJ608" s="118"/>
      <c r="BK608" s="118"/>
      <c r="BL608" s="111"/>
      <c r="BM608" s="111"/>
      <c r="BN608" s="111"/>
      <c r="BO608" s="111"/>
      <c r="BP608" s="111"/>
      <c r="BQ608" s="122"/>
      <c r="BR608" s="111"/>
      <c r="BS608" s="111"/>
    </row>
    <row r="609" spans="1:71" ht="15.75" customHeight="1">
      <c r="A609" s="105"/>
      <c r="B609" s="108"/>
      <c r="C609" s="108"/>
      <c r="D609" s="108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8"/>
      <c r="T609" s="118"/>
      <c r="U609" s="118"/>
      <c r="V609" s="118"/>
      <c r="W609" s="118"/>
      <c r="X609" s="118"/>
      <c r="Y609" s="118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8"/>
      <c r="BF609" s="118"/>
      <c r="BG609" s="118"/>
      <c r="BH609" s="118"/>
      <c r="BI609" s="118"/>
      <c r="BJ609" s="118"/>
      <c r="BK609" s="118"/>
      <c r="BL609" s="111"/>
      <c r="BM609" s="111"/>
      <c r="BN609" s="111"/>
      <c r="BO609" s="111"/>
      <c r="BP609" s="111"/>
      <c r="BQ609" s="122"/>
      <c r="BR609" s="111"/>
      <c r="BS609" s="111"/>
    </row>
    <row r="610" spans="1:71" ht="15.75" customHeight="1">
      <c r="A610" s="105"/>
      <c r="B610" s="108"/>
      <c r="C610" s="108"/>
      <c r="D610" s="108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8"/>
      <c r="T610" s="118"/>
      <c r="U610" s="118"/>
      <c r="V610" s="118"/>
      <c r="W610" s="118"/>
      <c r="X610" s="118"/>
      <c r="Y610" s="118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8"/>
      <c r="BF610" s="118"/>
      <c r="BG610" s="118"/>
      <c r="BH610" s="118"/>
      <c r="BI610" s="118"/>
      <c r="BJ610" s="118"/>
      <c r="BK610" s="118"/>
      <c r="BL610" s="111"/>
      <c r="BM610" s="111"/>
      <c r="BN610" s="111"/>
      <c r="BO610" s="111"/>
      <c r="BP610" s="111"/>
      <c r="BQ610" s="122"/>
      <c r="BR610" s="111"/>
      <c r="BS610" s="111"/>
    </row>
    <row r="611" spans="1:71" ht="15.75" customHeight="1">
      <c r="A611" s="105"/>
      <c r="B611" s="108"/>
      <c r="C611" s="108"/>
      <c r="D611" s="108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8"/>
      <c r="T611" s="118"/>
      <c r="U611" s="118"/>
      <c r="V611" s="118"/>
      <c r="W611" s="118"/>
      <c r="X611" s="118"/>
      <c r="Y611" s="118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8"/>
      <c r="BF611" s="118"/>
      <c r="BG611" s="118"/>
      <c r="BH611" s="118"/>
      <c r="BI611" s="118"/>
      <c r="BJ611" s="118"/>
      <c r="BK611" s="118"/>
      <c r="BL611" s="111"/>
      <c r="BM611" s="111"/>
      <c r="BN611" s="111"/>
      <c r="BO611" s="111"/>
      <c r="BP611" s="111"/>
      <c r="BQ611" s="122"/>
      <c r="BR611" s="111"/>
      <c r="BS611" s="111"/>
    </row>
    <row r="612" spans="1:71" ht="15.75" customHeight="1">
      <c r="A612" s="105"/>
      <c r="B612" s="108"/>
      <c r="C612" s="108"/>
      <c r="D612" s="108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8"/>
      <c r="T612" s="118"/>
      <c r="U612" s="118"/>
      <c r="V612" s="118"/>
      <c r="W612" s="118"/>
      <c r="X612" s="118"/>
      <c r="Y612" s="118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8"/>
      <c r="BF612" s="118"/>
      <c r="BG612" s="118"/>
      <c r="BH612" s="118"/>
      <c r="BI612" s="118"/>
      <c r="BJ612" s="118"/>
      <c r="BK612" s="118"/>
      <c r="BL612" s="111"/>
      <c r="BM612" s="111"/>
      <c r="BN612" s="111"/>
      <c r="BO612" s="111"/>
      <c r="BP612" s="111"/>
      <c r="BQ612" s="122"/>
      <c r="BR612" s="111"/>
      <c r="BS612" s="111"/>
    </row>
    <row r="613" spans="1:71" ht="15.75" customHeight="1">
      <c r="A613" s="105"/>
      <c r="B613" s="108"/>
      <c r="C613" s="108"/>
      <c r="D613" s="108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8"/>
      <c r="T613" s="118"/>
      <c r="U613" s="118"/>
      <c r="V613" s="118"/>
      <c r="W613" s="118"/>
      <c r="X613" s="118"/>
      <c r="Y613" s="118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8"/>
      <c r="BF613" s="118"/>
      <c r="BG613" s="118"/>
      <c r="BH613" s="118"/>
      <c r="BI613" s="118"/>
      <c r="BJ613" s="118"/>
      <c r="BK613" s="118"/>
      <c r="BL613" s="111"/>
      <c r="BM613" s="111"/>
      <c r="BN613" s="111"/>
      <c r="BO613" s="111"/>
      <c r="BP613" s="111"/>
      <c r="BQ613" s="122"/>
      <c r="BR613" s="111"/>
      <c r="BS613" s="111"/>
    </row>
    <row r="614" spans="1:71" ht="15.75" customHeight="1">
      <c r="A614" s="105"/>
      <c r="B614" s="108"/>
      <c r="C614" s="108"/>
      <c r="D614" s="108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8"/>
      <c r="T614" s="118"/>
      <c r="U614" s="118"/>
      <c r="V614" s="118"/>
      <c r="W614" s="118"/>
      <c r="X614" s="118"/>
      <c r="Y614" s="118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8"/>
      <c r="BF614" s="118"/>
      <c r="BG614" s="118"/>
      <c r="BH614" s="118"/>
      <c r="BI614" s="118"/>
      <c r="BJ614" s="118"/>
      <c r="BK614" s="118"/>
      <c r="BL614" s="111"/>
      <c r="BM614" s="111"/>
      <c r="BN614" s="111"/>
      <c r="BO614" s="111"/>
      <c r="BP614" s="111"/>
      <c r="BQ614" s="122"/>
      <c r="BR614" s="111"/>
      <c r="BS614" s="111"/>
    </row>
    <row r="615" spans="1:71" ht="15.75" customHeight="1">
      <c r="A615" s="105"/>
      <c r="B615" s="108"/>
      <c r="C615" s="108"/>
      <c r="D615" s="108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8"/>
      <c r="T615" s="118"/>
      <c r="U615" s="118"/>
      <c r="V615" s="118"/>
      <c r="W615" s="118"/>
      <c r="X615" s="118"/>
      <c r="Y615" s="118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8"/>
      <c r="BF615" s="118"/>
      <c r="BG615" s="118"/>
      <c r="BH615" s="118"/>
      <c r="BI615" s="118"/>
      <c r="BJ615" s="118"/>
      <c r="BK615" s="118"/>
      <c r="BL615" s="111"/>
      <c r="BM615" s="111"/>
      <c r="BN615" s="111"/>
      <c r="BO615" s="111"/>
      <c r="BP615" s="111"/>
      <c r="BQ615" s="122"/>
      <c r="BR615" s="111"/>
      <c r="BS615" s="111"/>
    </row>
    <row r="616" spans="1:71" ht="15.75" customHeight="1">
      <c r="A616" s="105"/>
      <c r="B616" s="108"/>
      <c r="C616" s="108"/>
      <c r="D616" s="108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8"/>
      <c r="T616" s="118"/>
      <c r="U616" s="118"/>
      <c r="V616" s="118"/>
      <c r="W616" s="118"/>
      <c r="X616" s="118"/>
      <c r="Y616" s="118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8"/>
      <c r="BF616" s="118"/>
      <c r="BG616" s="118"/>
      <c r="BH616" s="118"/>
      <c r="BI616" s="118"/>
      <c r="BJ616" s="118"/>
      <c r="BK616" s="118"/>
      <c r="BL616" s="111"/>
      <c r="BM616" s="111"/>
      <c r="BN616" s="111"/>
      <c r="BO616" s="111"/>
      <c r="BP616" s="111"/>
      <c r="BQ616" s="122"/>
      <c r="BR616" s="111"/>
      <c r="BS616" s="111"/>
    </row>
    <row r="617" spans="1:71" ht="15.75" customHeight="1">
      <c r="A617" s="105"/>
      <c r="B617" s="108"/>
      <c r="C617" s="108"/>
      <c r="D617" s="108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8"/>
      <c r="T617" s="118"/>
      <c r="U617" s="118"/>
      <c r="V617" s="118"/>
      <c r="W617" s="118"/>
      <c r="X617" s="118"/>
      <c r="Y617" s="118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8"/>
      <c r="BF617" s="118"/>
      <c r="BG617" s="118"/>
      <c r="BH617" s="118"/>
      <c r="BI617" s="118"/>
      <c r="BJ617" s="118"/>
      <c r="BK617" s="118"/>
      <c r="BL617" s="111"/>
      <c r="BM617" s="111"/>
      <c r="BN617" s="111"/>
      <c r="BO617" s="111"/>
      <c r="BP617" s="111"/>
      <c r="BQ617" s="122"/>
      <c r="BR617" s="111"/>
      <c r="BS617" s="111"/>
    </row>
    <row r="618" spans="1:71" ht="15.75" customHeight="1">
      <c r="A618" s="105"/>
      <c r="B618" s="108"/>
      <c r="C618" s="108"/>
      <c r="D618" s="108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8"/>
      <c r="T618" s="118"/>
      <c r="U618" s="118"/>
      <c r="V618" s="118"/>
      <c r="W618" s="118"/>
      <c r="X618" s="118"/>
      <c r="Y618" s="118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8"/>
      <c r="BF618" s="118"/>
      <c r="BG618" s="118"/>
      <c r="BH618" s="118"/>
      <c r="BI618" s="118"/>
      <c r="BJ618" s="118"/>
      <c r="BK618" s="118"/>
      <c r="BL618" s="111"/>
      <c r="BM618" s="111"/>
      <c r="BN618" s="111"/>
      <c r="BO618" s="111"/>
      <c r="BP618" s="111"/>
      <c r="BQ618" s="122"/>
      <c r="BR618" s="111"/>
      <c r="BS618" s="111"/>
    </row>
    <row r="619" spans="1:71" ht="15.75" customHeight="1">
      <c r="A619" s="105"/>
      <c r="B619" s="108"/>
      <c r="C619" s="108"/>
      <c r="D619" s="108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8"/>
      <c r="T619" s="118"/>
      <c r="U619" s="118"/>
      <c r="V619" s="118"/>
      <c r="W619" s="118"/>
      <c r="X619" s="118"/>
      <c r="Y619" s="118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8"/>
      <c r="BF619" s="118"/>
      <c r="BG619" s="118"/>
      <c r="BH619" s="118"/>
      <c r="BI619" s="118"/>
      <c r="BJ619" s="118"/>
      <c r="BK619" s="118"/>
      <c r="BL619" s="111"/>
      <c r="BM619" s="111"/>
      <c r="BN619" s="111"/>
      <c r="BO619" s="111"/>
      <c r="BP619" s="111"/>
      <c r="BQ619" s="122"/>
      <c r="BR619" s="111"/>
      <c r="BS619" s="111"/>
    </row>
    <row r="620" spans="1:71" ht="15.75" customHeight="1">
      <c r="A620" s="105"/>
      <c r="B620" s="108"/>
      <c r="C620" s="108"/>
      <c r="D620" s="108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8"/>
      <c r="T620" s="118"/>
      <c r="U620" s="118"/>
      <c r="V620" s="118"/>
      <c r="W620" s="118"/>
      <c r="X620" s="118"/>
      <c r="Y620" s="118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8"/>
      <c r="BF620" s="118"/>
      <c r="BG620" s="118"/>
      <c r="BH620" s="118"/>
      <c r="BI620" s="118"/>
      <c r="BJ620" s="118"/>
      <c r="BK620" s="118"/>
      <c r="BL620" s="111"/>
      <c r="BM620" s="111"/>
      <c r="BN620" s="111"/>
      <c r="BO620" s="111"/>
      <c r="BP620" s="111"/>
      <c r="BQ620" s="122"/>
      <c r="BR620" s="111"/>
      <c r="BS620" s="111"/>
    </row>
    <row r="621" spans="1:71" ht="15.75" customHeight="1">
      <c r="A621" s="105"/>
      <c r="B621" s="108"/>
      <c r="C621" s="108"/>
      <c r="D621" s="108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8"/>
      <c r="T621" s="118"/>
      <c r="U621" s="118"/>
      <c r="V621" s="118"/>
      <c r="W621" s="118"/>
      <c r="X621" s="118"/>
      <c r="Y621" s="118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8"/>
      <c r="BF621" s="118"/>
      <c r="BG621" s="118"/>
      <c r="BH621" s="118"/>
      <c r="BI621" s="118"/>
      <c r="BJ621" s="118"/>
      <c r="BK621" s="118"/>
      <c r="BL621" s="111"/>
      <c r="BM621" s="111"/>
      <c r="BN621" s="111"/>
      <c r="BO621" s="111"/>
      <c r="BP621" s="111"/>
      <c r="BQ621" s="122"/>
      <c r="BR621" s="111"/>
      <c r="BS621" s="111"/>
    </row>
    <row r="622" spans="1:71" ht="15.75" customHeight="1">
      <c r="A622" s="105"/>
      <c r="B622" s="108"/>
      <c r="C622" s="108"/>
      <c r="D622" s="108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8"/>
      <c r="T622" s="118"/>
      <c r="U622" s="118"/>
      <c r="V622" s="118"/>
      <c r="W622" s="118"/>
      <c r="X622" s="118"/>
      <c r="Y622" s="118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8"/>
      <c r="BF622" s="118"/>
      <c r="BG622" s="118"/>
      <c r="BH622" s="118"/>
      <c r="BI622" s="118"/>
      <c r="BJ622" s="118"/>
      <c r="BK622" s="118"/>
      <c r="BL622" s="111"/>
      <c r="BM622" s="111"/>
      <c r="BN622" s="111"/>
      <c r="BO622" s="111"/>
      <c r="BP622" s="111"/>
      <c r="BQ622" s="122"/>
      <c r="BR622" s="111"/>
      <c r="BS622" s="111"/>
    </row>
    <row r="623" spans="1:71" ht="15.75" customHeight="1">
      <c r="A623" s="105"/>
      <c r="B623" s="108"/>
      <c r="C623" s="108"/>
      <c r="D623" s="108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8"/>
      <c r="T623" s="118"/>
      <c r="U623" s="118"/>
      <c r="V623" s="118"/>
      <c r="W623" s="118"/>
      <c r="X623" s="118"/>
      <c r="Y623" s="118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8"/>
      <c r="BF623" s="118"/>
      <c r="BG623" s="118"/>
      <c r="BH623" s="118"/>
      <c r="BI623" s="118"/>
      <c r="BJ623" s="118"/>
      <c r="BK623" s="118"/>
      <c r="BL623" s="111"/>
      <c r="BM623" s="111"/>
      <c r="BN623" s="111"/>
      <c r="BO623" s="111"/>
      <c r="BP623" s="111"/>
      <c r="BQ623" s="122"/>
      <c r="BR623" s="111"/>
      <c r="BS623" s="111"/>
    </row>
    <row r="624" spans="1:71" ht="15.75" customHeight="1">
      <c r="A624" s="105"/>
      <c r="B624" s="108"/>
      <c r="C624" s="108"/>
      <c r="D624" s="108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8"/>
      <c r="T624" s="118"/>
      <c r="U624" s="118"/>
      <c r="V624" s="118"/>
      <c r="W624" s="118"/>
      <c r="X624" s="118"/>
      <c r="Y624" s="118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8"/>
      <c r="BF624" s="118"/>
      <c r="BG624" s="118"/>
      <c r="BH624" s="118"/>
      <c r="BI624" s="118"/>
      <c r="BJ624" s="118"/>
      <c r="BK624" s="118"/>
      <c r="BL624" s="111"/>
      <c r="BM624" s="111"/>
      <c r="BN624" s="111"/>
      <c r="BO624" s="111"/>
      <c r="BP624" s="111"/>
      <c r="BQ624" s="122"/>
      <c r="BR624" s="111"/>
      <c r="BS624" s="111"/>
    </row>
    <row r="625" spans="1:71" ht="15.75" customHeight="1">
      <c r="A625" s="105"/>
      <c r="B625" s="108"/>
      <c r="C625" s="108"/>
      <c r="D625" s="108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8"/>
      <c r="T625" s="118"/>
      <c r="U625" s="118"/>
      <c r="V625" s="118"/>
      <c r="W625" s="118"/>
      <c r="X625" s="118"/>
      <c r="Y625" s="118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8"/>
      <c r="BF625" s="118"/>
      <c r="BG625" s="118"/>
      <c r="BH625" s="118"/>
      <c r="BI625" s="118"/>
      <c r="BJ625" s="118"/>
      <c r="BK625" s="118"/>
      <c r="BL625" s="111"/>
      <c r="BM625" s="111"/>
      <c r="BN625" s="111"/>
      <c r="BO625" s="111"/>
      <c r="BP625" s="111"/>
      <c r="BQ625" s="122"/>
      <c r="BR625" s="111"/>
      <c r="BS625" s="111"/>
    </row>
    <row r="626" spans="1:71" ht="15.75" customHeight="1">
      <c r="A626" s="105"/>
      <c r="B626" s="108"/>
      <c r="C626" s="108"/>
      <c r="D626" s="108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8"/>
      <c r="T626" s="118"/>
      <c r="U626" s="118"/>
      <c r="V626" s="118"/>
      <c r="W626" s="118"/>
      <c r="X626" s="118"/>
      <c r="Y626" s="118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8"/>
      <c r="BF626" s="118"/>
      <c r="BG626" s="118"/>
      <c r="BH626" s="118"/>
      <c r="BI626" s="118"/>
      <c r="BJ626" s="118"/>
      <c r="BK626" s="118"/>
      <c r="BL626" s="111"/>
      <c r="BM626" s="111"/>
      <c r="BN626" s="111"/>
      <c r="BO626" s="111"/>
      <c r="BP626" s="111"/>
      <c r="BQ626" s="122"/>
      <c r="BR626" s="111"/>
      <c r="BS626" s="111"/>
    </row>
    <row r="627" spans="1:71" ht="15.75" customHeight="1">
      <c r="A627" s="105"/>
      <c r="B627" s="108"/>
      <c r="C627" s="108"/>
      <c r="D627" s="108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8"/>
      <c r="T627" s="118"/>
      <c r="U627" s="118"/>
      <c r="V627" s="118"/>
      <c r="W627" s="118"/>
      <c r="X627" s="118"/>
      <c r="Y627" s="118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8"/>
      <c r="BF627" s="118"/>
      <c r="BG627" s="118"/>
      <c r="BH627" s="118"/>
      <c r="BI627" s="118"/>
      <c r="BJ627" s="118"/>
      <c r="BK627" s="118"/>
      <c r="BL627" s="111"/>
      <c r="BM627" s="111"/>
      <c r="BN627" s="111"/>
      <c r="BO627" s="111"/>
      <c r="BP627" s="111"/>
      <c r="BQ627" s="122"/>
      <c r="BR627" s="111"/>
      <c r="BS627" s="111"/>
    </row>
    <row r="628" spans="1:71" ht="15.75" customHeight="1">
      <c r="A628" s="105"/>
      <c r="B628" s="108"/>
      <c r="C628" s="108"/>
      <c r="D628" s="108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8"/>
      <c r="T628" s="118"/>
      <c r="U628" s="118"/>
      <c r="V628" s="118"/>
      <c r="W628" s="118"/>
      <c r="X628" s="118"/>
      <c r="Y628" s="118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8"/>
      <c r="BF628" s="118"/>
      <c r="BG628" s="118"/>
      <c r="BH628" s="118"/>
      <c r="BI628" s="118"/>
      <c r="BJ628" s="118"/>
      <c r="BK628" s="118"/>
      <c r="BL628" s="111"/>
      <c r="BM628" s="111"/>
      <c r="BN628" s="111"/>
      <c r="BO628" s="111"/>
      <c r="BP628" s="111"/>
      <c r="BQ628" s="122"/>
      <c r="BR628" s="111"/>
      <c r="BS628" s="111"/>
    </row>
    <row r="629" spans="1:71" ht="15.75" customHeight="1">
      <c r="A629" s="105"/>
      <c r="B629" s="108"/>
      <c r="C629" s="108"/>
      <c r="D629" s="108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8"/>
      <c r="T629" s="118"/>
      <c r="U629" s="118"/>
      <c r="V629" s="118"/>
      <c r="W629" s="118"/>
      <c r="X629" s="118"/>
      <c r="Y629" s="118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8"/>
      <c r="BF629" s="118"/>
      <c r="BG629" s="118"/>
      <c r="BH629" s="118"/>
      <c r="BI629" s="118"/>
      <c r="BJ629" s="118"/>
      <c r="BK629" s="118"/>
      <c r="BL629" s="111"/>
      <c r="BM629" s="111"/>
      <c r="BN629" s="111"/>
      <c r="BO629" s="111"/>
      <c r="BP629" s="111"/>
      <c r="BQ629" s="122"/>
      <c r="BR629" s="111"/>
      <c r="BS629" s="111"/>
    </row>
    <row r="630" spans="1:71" ht="15.75" customHeight="1">
      <c r="A630" s="105"/>
      <c r="B630" s="108"/>
      <c r="C630" s="108"/>
      <c r="D630" s="108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8"/>
      <c r="T630" s="118"/>
      <c r="U630" s="118"/>
      <c r="V630" s="118"/>
      <c r="W630" s="118"/>
      <c r="X630" s="118"/>
      <c r="Y630" s="118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8"/>
      <c r="BF630" s="118"/>
      <c r="BG630" s="118"/>
      <c r="BH630" s="118"/>
      <c r="BI630" s="118"/>
      <c r="BJ630" s="118"/>
      <c r="BK630" s="118"/>
      <c r="BL630" s="111"/>
      <c r="BM630" s="111"/>
      <c r="BN630" s="111"/>
      <c r="BO630" s="111"/>
      <c r="BP630" s="111"/>
      <c r="BQ630" s="122"/>
      <c r="BR630" s="111"/>
      <c r="BS630" s="111"/>
    </row>
    <row r="631" spans="1:71" ht="15.75" customHeight="1">
      <c r="A631" s="105"/>
      <c r="B631" s="108"/>
      <c r="C631" s="108"/>
      <c r="D631" s="108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8"/>
      <c r="T631" s="118"/>
      <c r="U631" s="118"/>
      <c r="V631" s="118"/>
      <c r="W631" s="118"/>
      <c r="X631" s="118"/>
      <c r="Y631" s="118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8"/>
      <c r="BF631" s="118"/>
      <c r="BG631" s="118"/>
      <c r="BH631" s="118"/>
      <c r="BI631" s="118"/>
      <c r="BJ631" s="118"/>
      <c r="BK631" s="118"/>
      <c r="BL631" s="111"/>
      <c r="BM631" s="111"/>
      <c r="BN631" s="111"/>
      <c r="BO631" s="111"/>
      <c r="BP631" s="111"/>
      <c r="BQ631" s="122"/>
      <c r="BR631" s="111"/>
      <c r="BS631" s="111"/>
    </row>
    <row r="632" spans="1:71" ht="15.75" customHeight="1">
      <c r="A632" s="105"/>
      <c r="B632" s="108"/>
      <c r="C632" s="108"/>
      <c r="D632" s="108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8"/>
      <c r="T632" s="118"/>
      <c r="U632" s="118"/>
      <c r="V632" s="118"/>
      <c r="W632" s="118"/>
      <c r="X632" s="118"/>
      <c r="Y632" s="118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8"/>
      <c r="BF632" s="118"/>
      <c r="BG632" s="118"/>
      <c r="BH632" s="118"/>
      <c r="BI632" s="118"/>
      <c r="BJ632" s="118"/>
      <c r="BK632" s="118"/>
      <c r="BL632" s="111"/>
      <c r="BM632" s="111"/>
      <c r="BN632" s="111"/>
      <c r="BO632" s="111"/>
      <c r="BP632" s="111"/>
      <c r="BQ632" s="122"/>
      <c r="BR632" s="111"/>
      <c r="BS632" s="111"/>
    </row>
    <row r="633" spans="1:71" ht="15.75" customHeight="1">
      <c r="A633" s="105"/>
      <c r="B633" s="108"/>
      <c r="C633" s="108"/>
      <c r="D633" s="108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8"/>
      <c r="T633" s="118"/>
      <c r="U633" s="118"/>
      <c r="V633" s="118"/>
      <c r="W633" s="118"/>
      <c r="X633" s="118"/>
      <c r="Y633" s="118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8"/>
      <c r="BF633" s="118"/>
      <c r="BG633" s="118"/>
      <c r="BH633" s="118"/>
      <c r="BI633" s="118"/>
      <c r="BJ633" s="118"/>
      <c r="BK633" s="118"/>
      <c r="BL633" s="111"/>
      <c r="BM633" s="111"/>
      <c r="BN633" s="111"/>
      <c r="BO633" s="111"/>
      <c r="BP633" s="111"/>
      <c r="BQ633" s="122"/>
      <c r="BR633" s="111"/>
      <c r="BS633" s="111"/>
    </row>
    <row r="634" spans="1:71" ht="15.75" customHeight="1">
      <c r="A634" s="105"/>
      <c r="B634" s="108"/>
      <c r="C634" s="108"/>
      <c r="D634" s="108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8"/>
      <c r="T634" s="118"/>
      <c r="U634" s="118"/>
      <c r="V634" s="118"/>
      <c r="W634" s="118"/>
      <c r="X634" s="118"/>
      <c r="Y634" s="118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8"/>
      <c r="BF634" s="118"/>
      <c r="BG634" s="118"/>
      <c r="BH634" s="118"/>
      <c r="BI634" s="118"/>
      <c r="BJ634" s="118"/>
      <c r="BK634" s="118"/>
      <c r="BL634" s="111"/>
      <c r="BM634" s="111"/>
      <c r="BN634" s="111"/>
      <c r="BO634" s="111"/>
      <c r="BP634" s="111"/>
      <c r="BQ634" s="122"/>
      <c r="BR634" s="111"/>
      <c r="BS634" s="111"/>
    </row>
    <row r="635" spans="1:71" ht="15.75" customHeight="1">
      <c r="A635" s="105"/>
      <c r="B635" s="108"/>
      <c r="C635" s="108"/>
      <c r="D635" s="108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8"/>
      <c r="T635" s="118"/>
      <c r="U635" s="118"/>
      <c r="V635" s="118"/>
      <c r="W635" s="118"/>
      <c r="X635" s="118"/>
      <c r="Y635" s="118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8"/>
      <c r="BF635" s="118"/>
      <c r="BG635" s="118"/>
      <c r="BH635" s="118"/>
      <c r="BI635" s="118"/>
      <c r="BJ635" s="118"/>
      <c r="BK635" s="118"/>
      <c r="BL635" s="111"/>
      <c r="BM635" s="111"/>
      <c r="BN635" s="111"/>
      <c r="BO635" s="111"/>
      <c r="BP635" s="111"/>
      <c r="BQ635" s="122"/>
      <c r="BR635" s="111"/>
      <c r="BS635" s="111"/>
    </row>
    <row r="636" spans="1:71" ht="15.75" customHeight="1">
      <c r="A636" s="105"/>
      <c r="B636" s="108"/>
      <c r="C636" s="108"/>
      <c r="D636" s="108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8"/>
      <c r="T636" s="118"/>
      <c r="U636" s="118"/>
      <c r="V636" s="118"/>
      <c r="W636" s="118"/>
      <c r="X636" s="118"/>
      <c r="Y636" s="118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8"/>
      <c r="BF636" s="118"/>
      <c r="BG636" s="118"/>
      <c r="BH636" s="118"/>
      <c r="BI636" s="118"/>
      <c r="BJ636" s="118"/>
      <c r="BK636" s="118"/>
      <c r="BL636" s="111"/>
      <c r="BM636" s="111"/>
      <c r="BN636" s="111"/>
      <c r="BO636" s="111"/>
      <c r="BP636" s="111"/>
      <c r="BQ636" s="122"/>
      <c r="BR636" s="111"/>
      <c r="BS636" s="111"/>
    </row>
    <row r="637" spans="1:71" ht="15.75" customHeight="1">
      <c r="A637" s="105"/>
      <c r="B637" s="108"/>
      <c r="C637" s="108"/>
      <c r="D637" s="108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8"/>
      <c r="T637" s="118"/>
      <c r="U637" s="118"/>
      <c r="V637" s="118"/>
      <c r="W637" s="118"/>
      <c r="X637" s="118"/>
      <c r="Y637" s="118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8"/>
      <c r="BF637" s="118"/>
      <c r="BG637" s="118"/>
      <c r="BH637" s="118"/>
      <c r="BI637" s="118"/>
      <c r="BJ637" s="118"/>
      <c r="BK637" s="118"/>
      <c r="BL637" s="111"/>
      <c r="BM637" s="111"/>
      <c r="BN637" s="111"/>
      <c r="BO637" s="111"/>
      <c r="BP637" s="111"/>
      <c r="BQ637" s="122"/>
      <c r="BR637" s="111"/>
      <c r="BS637" s="111"/>
    </row>
    <row r="638" spans="1:71" ht="15.75" customHeight="1">
      <c r="A638" s="105"/>
      <c r="B638" s="108"/>
      <c r="C638" s="108"/>
      <c r="D638" s="108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8"/>
      <c r="T638" s="118"/>
      <c r="U638" s="118"/>
      <c r="V638" s="118"/>
      <c r="W638" s="118"/>
      <c r="X638" s="118"/>
      <c r="Y638" s="118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8"/>
      <c r="BF638" s="118"/>
      <c r="BG638" s="118"/>
      <c r="BH638" s="118"/>
      <c r="BI638" s="118"/>
      <c r="BJ638" s="118"/>
      <c r="BK638" s="118"/>
      <c r="BL638" s="111"/>
      <c r="BM638" s="111"/>
      <c r="BN638" s="111"/>
      <c r="BO638" s="111"/>
      <c r="BP638" s="111"/>
      <c r="BQ638" s="122"/>
      <c r="BR638" s="111"/>
      <c r="BS638" s="111"/>
    </row>
    <row r="639" spans="1:71" ht="15.75" customHeight="1">
      <c r="A639" s="105"/>
      <c r="B639" s="108"/>
      <c r="C639" s="108"/>
      <c r="D639" s="108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8"/>
      <c r="T639" s="118"/>
      <c r="U639" s="118"/>
      <c r="V639" s="118"/>
      <c r="W639" s="118"/>
      <c r="X639" s="118"/>
      <c r="Y639" s="118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8"/>
      <c r="BF639" s="118"/>
      <c r="BG639" s="118"/>
      <c r="BH639" s="118"/>
      <c r="BI639" s="118"/>
      <c r="BJ639" s="118"/>
      <c r="BK639" s="118"/>
      <c r="BL639" s="111"/>
      <c r="BM639" s="111"/>
      <c r="BN639" s="111"/>
      <c r="BO639" s="111"/>
      <c r="BP639" s="111"/>
      <c r="BQ639" s="122"/>
      <c r="BR639" s="111"/>
      <c r="BS639" s="111"/>
    </row>
    <row r="640" spans="1:71" ht="15.75" customHeight="1">
      <c r="A640" s="105"/>
      <c r="B640" s="108"/>
      <c r="C640" s="108"/>
      <c r="D640" s="108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8"/>
      <c r="T640" s="118"/>
      <c r="U640" s="118"/>
      <c r="V640" s="118"/>
      <c r="W640" s="118"/>
      <c r="X640" s="118"/>
      <c r="Y640" s="118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8"/>
      <c r="BF640" s="118"/>
      <c r="BG640" s="118"/>
      <c r="BH640" s="118"/>
      <c r="BI640" s="118"/>
      <c r="BJ640" s="118"/>
      <c r="BK640" s="118"/>
      <c r="BL640" s="111"/>
      <c r="BM640" s="111"/>
      <c r="BN640" s="111"/>
      <c r="BO640" s="111"/>
      <c r="BP640" s="111"/>
      <c r="BQ640" s="122"/>
      <c r="BR640" s="111"/>
      <c r="BS640" s="111"/>
    </row>
    <row r="641" spans="1:71" ht="15.75" customHeight="1">
      <c r="A641" s="105"/>
      <c r="B641" s="108"/>
      <c r="C641" s="108"/>
      <c r="D641" s="108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8"/>
      <c r="T641" s="118"/>
      <c r="U641" s="118"/>
      <c r="V641" s="118"/>
      <c r="W641" s="118"/>
      <c r="X641" s="118"/>
      <c r="Y641" s="118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8"/>
      <c r="BF641" s="118"/>
      <c r="BG641" s="118"/>
      <c r="BH641" s="118"/>
      <c r="BI641" s="118"/>
      <c r="BJ641" s="118"/>
      <c r="BK641" s="118"/>
      <c r="BL641" s="111"/>
      <c r="BM641" s="111"/>
      <c r="BN641" s="111"/>
      <c r="BO641" s="111"/>
      <c r="BP641" s="111"/>
      <c r="BQ641" s="122"/>
      <c r="BR641" s="111"/>
      <c r="BS641" s="111"/>
    </row>
    <row r="642" spans="1:71" ht="15.75" customHeight="1">
      <c r="A642" s="105"/>
      <c r="B642" s="108"/>
      <c r="C642" s="108"/>
      <c r="D642" s="108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8"/>
      <c r="T642" s="118"/>
      <c r="U642" s="118"/>
      <c r="V642" s="118"/>
      <c r="W642" s="118"/>
      <c r="X642" s="118"/>
      <c r="Y642" s="118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8"/>
      <c r="BF642" s="118"/>
      <c r="BG642" s="118"/>
      <c r="BH642" s="118"/>
      <c r="BI642" s="118"/>
      <c r="BJ642" s="118"/>
      <c r="BK642" s="118"/>
      <c r="BL642" s="111"/>
      <c r="BM642" s="111"/>
      <c r="BN642" s="111"/>
      <c r="BO642" s="111"/>
      <c r="BP642" s="111"/>
      <c r="BQ642" s="122"/>
      <c r="BR642" s="111"/>
      <c r="BS642" s="111"/>
    </row>
    <row r="643" spans="1:71" ht="15.75" customHeight="1">
      <c r="A643" s="105"/>
      <c r="B643" s="108"/>
      <c r="C643" s="108"/>
      <c r="D643" s="108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8"/>
      <c r="T643" s="118"/>
      <c r="U643" s="118"/>
      <c r="V643" s="118"/>
      <c r="W643" s="118"/>
      <c r="X643" s="118"/>
      <c r="Y643" s="118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8"/>
      <c r="BF643" s="118"/>
      <c r="BG643" s="118"/>
      <c r="BH643" s="118"/>
      <c r="BI643" s="118"/>
      <c r="BJ643" s="118"/>
      <c r="BK643" s="118"/>
      <c r="BL643" s="111"/>
      <c r="BM643" s="111"/>
      <c r="BN643" s="111"/>
      <c r="BO643" s="111"/>
      <c r="BP643" s="111"/>
      <c r="BQ643" s="122"/>
      <c r="BR643" s="111"/>
      <c r="BS643" s="111"/>
    </row>
    <row r="644" spans="1:71" ht="15.75" customHeight="1">
      <c r="A644" s="105"/>
      <c r="B644" s="108"/>
      <c r="C644" s="108"/>
      <c r="D644" s="108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8"/>
      <c r="T644" s="118"/>
      <c r="U644" s="118"/>
      <c r="V644" s="118"/>
      <c r="W644" s="118"/>
      <c r="X644" s="118"/>
      <c r="Y644" s="118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8"/>
      <c r="BF644" s="118"/>
      <c r="BG644" s="118"/>
      <c r="BH644" s="118"/>
      <c r="BI644" s="118"/>
      <c r="BJ644" s="118"/>
      <c r="BK644" s="118"/>
      <c r="BL644" s="111"/>
      <c r="BM644" s="111"/>
      <c r="BN644" s="111"/>
      <c r="BO644" s="111"/>
      <c r="BP644" s="111"/>
      <c r="BQ644" s="122"/>
      <c r="BR644" s="111"/>
      <c r="BS644" s="111"/>
    </row>
    <row r="645" spans="1:71" ht="15.75" customHeight="1">
      <c r="A645" s="105"/>
      <c r="B645" s="108"/>
      <c r="C645" s="108"/>
      <c r="D645" s="108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8"/>
      <c r="T645" s="118"/>
      <c r="U645" s="118"/>
      <c r="V645" s="118"/>
      <c r="W645" s="118"/>
      <c r="X645" s="118"/>
      <c r="Y645" s="118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8"/>
      <c r="BF645" s="118"/>
      <c r="BG645" s="118"/>
      <c r="BH645" s="118"/>
      <c r="BI645" s="118"/>
      <c r="BJ645" s="118"/>
      <c r="BK645" s="118"/>
      <c r="BL645" s="111"/>
      <c r="BM645" s="111"/>
      <c r="BN645" s="111"/>
      <c r="BO645" s="111"/>
      <c r="BP645" s="111"/>
      <c r="BQ645" s="122"/>
      <c r="BR645" s="111"/>
      <c r="BS645" s="111"/>
    </row>
    <row r="646" spans="1:71" ht="15.75" customHeight="1">
      <c r="A646" s="105"/>
      <c r="B646" s="108"/>
      <c r="C646" s="108"/>
      <c r="D646" s="108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8"/>
      <c r="T646" s="118"/>
      <c r="U646" s="118"/>
      <c r="V646" s="118"/>
      <c r="W646" s="118"/>
      <c r="X646" s="118"/>
      <c r="Y646" s="118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8"/>
      <c r="BF646" s="118"/>
      <c r="BG646" s="118"/>
      <c r="BH646" s="118"/>
      <c r="BI646" s="118"/>
      <c r="BJ646" s="118"/>
      <c r="BK646" s="118"/>
      <c r="BL646" s="111"/>
      <c r="BM646" s="111"/>
      <c r="BN646" s="111"/>
      <c r="BO646" s="111"/>
      <c r="BP646" s="111"/>
      <c r="BQ646" s="122"/>
      <c r="BR646" s="111"/>
      <c r="BS646" s="111"/>
    </row>
    <row r="647" spans="1:71" ht="15.75" customHeight="1">
      <c r="A647" s="105"/>
      <c r="B647" s="108"/>
      <c r="C647" s="108"/>
      <c r="D647" s="108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8"/>
      <c r="T647" s="118"/>
      <c r="U647" s="118"/>
      <c r="V647" s="118"/>
      <c r="W647" s="118"/>
      <c r="X647" s="118"/>
      <c r="Y647" s="118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8"/>
      <c r="BF647" s="118"/>
      <c r="BG647" s="118"/>
      <c r="BH647" s="118"/>
      <c r="BI647" s="118"/>
      <c r="BJ647" s="118"/>
      <c r="BK647" s="118"/>
      <c r="BL647" s="111"/>
      <c r="BM647" s="111"/>
      <c r="BN647" s="111"/>
      <c r="BO647" s="111"/>
      <c r="BP647" s="111"/>
      <c r="BQ647" s="122"/>
      <c r="BR647" s="111"/>
      <c r="BS647" s="111"/>
    </row>
    <row r="648" spans="1:71" ht="15.75" customHeight="1">
      <c r="A648" s="105"/>
      <c r="B648" s="108"/>
      <c r="C648" s="108"/>
      <c r="D648" s="108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8"/>
      <c r="T648" s="118"/>
      <c r="U648" s="118"/>
      <c r="V648" s="118"/>
      <c r="W648" s="118"/>
      <c r="X648" s="118"/>
      <c r="Y648" s="118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8"/>
      <c r="BF648" s="118"/>
      <c r="BG648" s="118"/>
      <c r="BH648" s="118"/>
      <c r="BI648" s="118"/>
      <c r="BJ648" s="118"/>
      <c r="BK648" s="118"/>
      <c r="BL648" s="111"/>
      <c r="BM648" s="111"/>
      <c r="BN648" s="111"/>
      <c r="BO648" s="111"/>
      <c r="BP648" s="111"/>
      <c r="BQ648" s="122"/>
      <c r="BR648" s="111"/>
      <c r="BS648" s="111"/>
    </row>
    <row r="649" spans="1:71" ht="15.75" customHeight="1">
      <c r="A649" s="105"/>
      <c r="B649" s="108"/>
      <c r="C649" s="108"/>
      <c r="D649" s="108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8"/>
      <c r="T649" s="118"/>
      <c r="U649" s="118"/>
      <c r="V649" s="118"/>
      <c r="W649" s="118"/>
      <c r="X649" s="118"/>
      <c r="Y649" s="118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8"/>
      <c r="BF649" s="118"/>
      <c r="BG649" s="118"/>
      <c r="BH649" s="118"/>
      <c r="BI649" s="118"/>
      <c r="BJ649" s="118"/>
      <c r="BK649" s="118"/>
      <c r="BL649" s="111"/>
      <c r="BM649" s="111"/>
      <c r="BN649" s="111"/>
      <c r="BO649" s="111"/>
      <c r="BP649" s="111"/>
      <c r="BQ649" s="122"/>
      <c r="BR649" s="111"/>
      <c r="BS649" s="111"/>
    </row>
    <row r="650" spans="1:71" ht="15.75" customHeight="1">
      <c r="A650" s="105"/>
      <c r="B650" s="108"/>
      <c r="C650" s="108"/>
      <c r="D650" s="108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8"/>
      <c r="T650" s="118"/>
      <c r="U650" s="118"/>
      <c r="V650" s="118"/>
      <c r="W650" s="118"/>
      <c r="X650" s="118"/>
      <c r="Y650" s="118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8"/>
      <c r="BF650" s="118"/>
      <c r="BG650" s="118"/>
      <c r="BH650" s="118"/>
      <c r="BI650" s="118"/>
      <c r="BJ650" s="118"/>
      <c r="BK650" s="118"/>
      <c r="BL650" s="111"/>
      <c r="BM650" s="111"/>
      <c r="BN650" s="111"/>
      <c r="BO650" s="111"/>
      <c r="BP650" s="111"/>
      <c r="BQ650" s="122"/>
      <c r="BR650" s="111"/>
      <c r="BS650" s="111"/>
    </row>
    <row r="651" spans="1:71" ht="15.75" customHeight="1">
      <c r="A651" s="105"/>
      <c r="B651" s="108"/>
      <c r="C651" s="108"/>
      <c r="D651" s="108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8"/>
      <c r="T651" s="118"/>
      <c r="U651" s="118"/>
      <c r="V651" s="118"/>
      <c r="W651" s="118"/>
      <c r="X651" s="118"/>
      <c r="Y651" s="118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8"/>
      <c r="BF651" s="118"/>
      <c r="BG651" s="118"/>
      <c r="BH651" s="118"/>
      <c r="BI651" s="118"/>
      <c r="BJ651" s="118"/>
      <c r="BK651" s="118"/>
      <c r="BL651" s="111"/>
      <c r="BM651" s="111"/>
      <c r="BN651" s="111"/>
      <c r="BO651" s="111"/>
      <c r="BP651" s="111"/>
      <c r="BQ651" s="122"/>
      <c r="BR651" s="111"/>
      <c r="BS651" s="111"/>
    </row>
    <row r="652" spans="1:71" ht="15.75" customHeight="1">
      <c r="A652" s="105"/>
      <c r="B652" s="108"/>
      <c r="C652" s="108"/>
      <c r="D652" s="108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8"/>
      <c r="T652" s="118"/>
      <c r="U652" s="118"/>
      <c r="V652" s="118"/>
      <c r="W652" s="118"/>
      <c r="X652" s="118"/>
      <c r="Y652" s="118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  <c r="AZ652" s="111"/>
      <c r="BA652" s="111"/>
      <c r="BB652" s="111"/>
      <c r="BC652" s="111"/>
      <c r="BD652" s="111"/>
      <c r="BE652" s="118"/>
      <c r="BF652" s="118"/>
      <c r="BG652" s="118"/>
      <c r="BH652" s="118"/>
      <c r="BI652" s="118"/>
      <c r="BJ652" s="118"/>
      <c r="BK652" s="118"/>
      <c r="BL652" s="111"/>
      <c r="BM652" s="111"/>
      <c r="BN652" s="111"/>
      <c r="BO652" s="111"/>
      <c r="BP652" s="111"/>
      <c r="BQ652" s="122"/>
      <c r="BR652" s="111"/>
      <c r="BS652" s="111"/>
    </row>
    <row r="653" spans="1:71" ht="15.75" customHeight="1">
      <c r="A653" s="105"/>
      <c r="B653" s="108"/>
      <c r="C653" s="108"/>
      <c r="D653" s="108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8"/>
      <c r="T653" s="118"/>
      <c r="U653" s="118"/>
      <c r="V653" s="118"/>
      <c r="W653" s="118"/>
      <c r="X653" s="118"/>
      <c r="Y653" s="118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  <c r="AZ653" s="111"/>
      <c r="BA653" s="111"/>
      <c r="BB653" s="111"/>
      <c r="BC653" s="111"/>
      <c r="BD653" s="111"/>
      <c r="BE653" s="118"/>
      <c r="BF653" s="118"/>
      <c r="BG653" s="118"/>
      <c r="BH653" s="118"/>
      <c r="BI653" s="118"/>
      <c r="BJ653" s="118"/>
      <c r="BK653" s="118"/>
      <c r="BL653" s="111"/>
      <c r="BM653" s="111"/>
      <c r="BN653" s="111"/>
      <c r="BO653" s="111"/>
      <c r="BP653" s="111"/>
      <c r="BQ653" s="122"/>
      <c r="BR653" s="111"/>
      <c r="BS653" s="111"/>
    </row>
    <row r="654" spans="1:71" ht="15.75" customHeight="1">
      <c r="A654" s="105"/>
      <c r="B654" s="108"/>
      <c r="C654" s="108"/>
      <c r="D654" s="108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8"/>
      <c r="T654" s="118"/>
      <c r="U654" s="118"/>
      <c r="V654" s="118"/>
      <c r="W654" s="118"/>
      <c r="X654" s="118"/>
      <c r="Y654" s="118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  <c r="AZ654" s="111"/>
      <c r="BA654" s="111"/>
      <c r="BB654" s="111"/>
      <c r="BC654" s="111"/>
      <c r="BD654" s="111"/>
      <c r="BE654" s="118"/>
      <c r="BF654" s="118"/>
      <c r="BG654" s="118"/>
      <c r="BH654" s="118"/>
      <c r="BI654" s="118"/>
      <c r="BJ654" s="118"/>
      <c r="BK654" s="118"/>
      <c r="BL654" s="111"/>
      <c r="BM654" s="111"/>
      <c r="BN654" s="111"/>
      <c r="BO654" s="111"/>
      <c r="BP654" s="111"/>
      <c r="BQ654" s="122"/>
      <c r="BR654" s="111"/>
      <c r="BS654" s="111"/>
    </row>
    <row r="655" spans="1:71" ht="15.75" customHeight="1">
      <c r="A655" s="105"/>
      <c r="B655" s="108"/>
      <c r="C655" s="108"/>
      <c r="D655" s="108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8"/>
      <c r="T655" s="118"/>
      <c r="U655" s="118"/>
      <c r="V655" s="118"/>
      <c r="W655" s="118"/>
      <c r="X655" s="118"/>
      <c r="Y655" s="118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  <c r="AZ655" s="111"/>
      <c r="BA655" s="111"/>
      <c r="BB655" s="111"/>
      <c r="BC655" s="111"/>
      <c r="BD655" s="111"/>
      <c r="BE655" s="118"/>
      <c r="BF655" s="118"/>
      <c r="BG655" s="118"/>
      <c r="BH655" s="118"/>
      <c r="BI655" s="118"/>
      <c r="BJ655" s="118"/>
      <c r="BK655" s="118"/>
      <c r="BL655" s="111"/>
      <c r="BM655" s="111"/>
      <c r="BN655" s="111"/>
      <c r="BO655" s="111"/>
      <c r="BP655" s="111"/>
      <c r="BQ655" s="122"/>
      <c r="BR655" s="111"/>
      <c r="BS655" s="111"/>
    </row>
    <row r="656" spans="1:71" ht="15.75" customHeight="1">
      <c r="A656" s="105"/>
      <c r="B656" s="108"/>
      <c r="C656" s="108"/>
      <c r="D656" s="108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8"/>
      <c r="T656" s="118"/>
      <c r="U656" s="118"/>
      <c r="V656" s="118"/>
      <c r="W656" s="118"/>
      <c r="X656" s="118"/>
      <c r="Y656" s="118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  <c r="AZ656" s="111"/>
      <c r="BA656" s="111"/>
      <c r="BB656" s="111"/>
      <c r="BC656" s="111"/>
      <c r="BD656" s="111"/>
      <c r="BE656" s="118"/>
      <c r="BF656" s="118"/>
      <c r="BG656" s="118"/>
      <c r="BH656" s="118"/>
      <c r="BI656" s="118"/>
      <c r="BJ656" s="118"/>
      <c r="BK656" s="118"/>
      <c r="BL656" s="111"/>
      <c r="BM656" s="111"/>
      <c r="BN656" s="111"/>
      <c r="BO656" s="111"/>
      <c r="BP656" s="111"/>
      <c r="BQ656" s="122"/>
      <c r="BR656" s="111"/>
      <c r="BS656" s="111"/>
    </row>
    <row r="657" spans="1:71" ht="15.75" customHeight="1">
      <c r="A657" s="105"/>
      <c r="B657" s="108"/>
      <c r="C657" s="108"/>
      <c r="D657" s="108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8"/>
      <c r="T657" s="118"/>
      <c r="U657" s="118"/>
      <c r="V657" s="118"/>
      <c r="W657" s="118"/>
      <c r="X657" s="118"/>
      <c r="Y657" s="118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  <c r="AZ657" s="111"/>
      <c r="BA657" s="111"/>
      <c r="BB657" s="111"/>
      <c r="BC657" s="111"/>
      <c r="BD657" s="111"/>
      <c r="BE657" s="118"/>
      <c r="BF657" s="118"/>
      <c r="BG657" s="118"/>
      <c r="BH657" s="118"/>
      <c r="BI657" s="118"/>
      <c r="BJ657" s="118"/>
      <c r="BK657" s="118"/>
      <c r="BL657" s="111"/>
      <c r="BM657" s="111"/>
      <c r="BN657" s="111"/>
      <c r="BO657" s="111"/>
      <c r="BP657" s="111"/>
      <c r="BQ657" s="122"/>
      <c r="BR657" s="111"/>
      <c r="BS657" s="111"/>
    </row>
    <row r="658" spans="1:71" ht="15.75" customHeight="1">
      <c r="A658" s="105"/>
      <c r="B658" s="108"/>
      <c r="C658" s="108"/>
      <c r="D658" s="108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8"/>
      <c r="T658" s="118"/>
      <c r="U658" s="118"/>
      <c r="V658" s="118"/>
      <c r="W658" s="118"/>
      <c r="X658" s="118"/>
      <c r="Y658" s="118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  <c r="AZ658" s="111"/>
      <c r="BA658" s="111"/>
      <c r="BB658" s="111"/>
      <c r="BC658" s="111"/>
      <c r="BD658" s="111"/>
      <c r="BE658" s="118"/>
      <c r="BF658" s="118"/>
      <c r="BG658" s="118"/>
      <c r="BH658" s="118"/>
      <c r="BI658" s="118"/>
      <c r="BJ658" s="118"/>
      <c r="BK658" s="118"/>
      <c r="BL658" s="111"/>
      <c r="BM658" s="111"/>
      <c r="BN658" s="111"/>
      <c r="BO658" s="111"/>
      <c r="BP658" s="111"/>
      <c r="BQ658" s="122"/>
      <c r="BR658" s="111"/>
      <c r="BS658" s="111"/>
    </row>
    <row r="659" spans="1:71" ht="15.75" customHeight="1">
      <c r="A659" s="105"/>
      <c r="B659" s="108"/>
      <c r="C659" s="108"/>
      <c r="D659" s="108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8"/>
      <c r="T659" s="118"/>
      <c r="U659" s="118"/>
      <c r="V659" s="118"/>
      <c r="W659" s="118"/>
      <c r="X659" s="118"/>
      <c r="Y659" s="118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  <c r="AZ659" s="111"/>
      <c r="BA659" s="111"/>
      <c r="BB659" s="111"/>
      <c r="BC659" s="111"/>
      <c r="BD659" s="111"/>
      <c r="BE659" s="118"/>
      <c r="BF659" s="118"/>
      <c r="BG659" s="118"/>
      <c r="BH659" s="118"/>
      <c r="BI659" s="118"/>
      <c r="BJ659" s="118"/>
      <c r="BK659" s="118"/>
      <c r="BL659" s="111"/>
      <c r="BM659" s="111"/>
      <c r="BN659" s="111"/>
      <c r="BO659" s="111"/>
      <c r="BP659" s="111"/>
      <c r="BQ659" s="122"/>
      <c r="BR659" s="111"/>
      <c r="BS659" s="111"/>
    </row>
    <row r="660" spans="1:71" ht="15.75" customHeight="1">
      <c r="A660" s="105"/>
      <c r="B660" s="108"/>
      <c r="C660" s="108"/>
      <c r="D660" s="108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8"/>
      <c r="T660" s="118"/>
      <c r="U660" s="118"/>
      <c r="V660" s="118"/>
      <c r="W660" s="118"/>
      <c r="X660" s="118"/>
      <c r="Y660" s="118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  <c r="AZ660" s="111"/>
      <c r="BA660" s="111"/>
      <c r="BB660" s="111"/>
      <c r="BC660" s="111"/>
      <c r="BD660" s="111"/>
      <c r="BE660" s="118"/>
      <c r="BF660" s="118"/>
      <c r="BG660" s="118"/>
      <c r="BH660" s="118"/>
      <c r="BI660" s="118"/>
      <c r="BJ660" s="118"/>
      <c r="BK660" s="118"/>
      <c r="BL660" s="111"/>
      <c r="BM660" s="111"/>
      <c r="BN660" s="111"/>
      <c r="BO660" s="111"/>
      <c r="BP660" s="111"/>
      <c r="BQ660" s="122"/>
      <c r="BR660" s="111"/>
      <c r="BS660" s="111"/>
    </row>
    <row r="661" spans="1:71" ht="15.75" customHeight="1">
      <c r="A661" s="105"/>
      <c r="B661" s="108"/>
      <c r="C661" s="108"/>
      <c r="D661" s="108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8"/>
      <c r="T661" s="118"/>
      <c r="U661" s="118"/>
      <c r="V661" s="118"/>
      <c r="W661" s="118"/>
      <c r="X661" s="118"/>
      <c r="Y661" s="118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  <c r="AZ661" s="111"/>
      <c r="BA661" s="111"/>
      <c r="BB661" s="111"/>
      <c r="BC661" s="111"/>
      <c r="BD661" s="111"/>
      <c r="BE661" s="118"/>
      <c r="BF661" s="118"/>
      <c r="BG661" s="118"/>
      <c r="BH661" s="118"/>
      <c r="BI661" s="118"/>
      <c r="BJ661" s="118"/>
      <c r="BK661" s="118"/>
      <c r="BL661" s="111"/>
      <c r="BM661" s="111"/>
      <c r="BN661" s="111"/>
      <c r="BO661" s="111"/>
      <c r="BP661" s="111"/>
      <c r="BQ661" s="122"/>
      <c r="BR661" s="111"/>
      <c r="BS661" s="111"/>
    </row>
    <row r="662" spans="1:71" ht="15.75" customHeight="1">
      <c r="A662" s="105"/>
      <c r="B662" s="108"/>
      <c r="C662" s="108"/>
      <c r="D662" s="108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8"/>
      <c r="T662" s="118"/>
      <c r="U662" s="118"/>
      <c r="V662" s="118"/>
      <c r="W662" s="118"/>
      <c r="X662" s="118"/>
      <c r="Y662" s="118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  <c r="AZ662" s="111"/>
      <c r="BA662" s="111"/>
      <c r="BB662" s="111"/>
      <c r="BC662" s="111"/>
      <c r="BD662" s="111"/>
      <c r="BE662" s="118"/>
      <c r="BF662" s="118"/>
      <c r="BG662" s="118"/>
      <c r="BH662" s="118"/>
      <c r="BI662" s="118"/>
      <c r="BJ662" s="118"/>
      <c r="BK662" s="118"/>
      <c r="BL662" s="111"/>
      <c r="BM662" s="111"/>
      <c r="BN662" s="111"/>
      <c r="BO662" s="111"/>
      <c r="BP662" s="111"/>
      <c r="BQ662" s="122"/>
      <c r="BR662" s="111"/>
      <c r="BS662" s="111"/>
    </row>
    <row r="663" spans="1:71" ht="15.75" customHeight="1">
      <c r="A663" s="105"/>
      <c r="B663" s="108"/>
      <c r="C663" s="108"/>
      <c r="D663" s="108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8"/>
      <c r="T663" s="118"/>
      <c r="U663" s="118"/>
      <c r="V663" s="118"/>
      <c r="W663" s="118"/>
      <c r="X663" s="118"/>
      <c r="Y663" s="118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  <c r="AZ663" s="111"/>
      <c r="BA663" s="111"/>
      <c r="BB663" s="111"/>
      <c r="BC663" s="111"/>
      <c r="BD663" s="111"/>
      <c r="BE663" s="118"/>
      <c r="BF663" s="118"/>
      <c r="BG663" s="118"/>
      <c r="BH663" s="118"/>
      <c r="BI663" s="118"/>
      <c r="BJ663" s="118"/>
      <c r="BK663" s="118"/>
      <c r="BL663" s="111"/>
      <c r="BM663" s="111"/>
      <c r="BN663" s="111"/>
      <c r="BO663" s="111"/>
      <c r="BP663" s="111"/>
      <c r="BQ663" s="122"/>
      <c r="BR663" s="111"/>
      <c r="BS663" s="111"/>
    </row>
    <row r="664" spans="1:71" ht="15.75" customHeight="1">
      <c r="A664" s="105"/>
      <c r="B664" s="108"/>
      <c r="C664" s="108"/>
      <c r="D664" s="108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8"/>
      <c r="T664" s="118"/>
      <c r="U664" s="118"/>
      <c r="V664" s="118"/>
      <c r="W664" s="118"/>
      <c r="X664" s="118"/>
      <c r="Y664" s="118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8"/>
      <c r="BF664" s="118"/>
      <c r="BG664" s="118"/>
      <c r="BH664" s="118"/>
      <c r="BI664" s="118"/>
      <c r="BJ664" s="118"/>
      <c r="BK664" s="118"/>
      <c r="BL664" s="111"/>
      <c r="BM664" s="111"/>
      <c r="BN664" s="111"/>
      <c r="BO664" s="111"/>
      <c r="BP664" s="111"/>
      <c r="BQ664" s="122"/>
      <c r="BR664" s="111"/>
      <c r="BS664" s="111"/>
    </row>
    <row r="665" spans="1:71" ht="15.75" customHeight="1">
      <c r="A665" s="105"/>
      <c r="B665" s="108"/>
      <c r="C665" s="108"/>
      <c r="D665" s="108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8"/>
      <c r="T665" s="118"/>
      <c r="U665" s="118"/>
      <c r="V665" s="118"/>
      <c r="W665" s="118"/>
      <c r="X665" s="118"/>
      <c r="Y665" s="118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  <c r="AZ665" s="111"/>
      <c r="BA665" s="111"/>
      <c r="BB665" s="111"/>
      <c r="BC665" s="111"/>
      <c r="BD665" s="111"/>
      <c r="BE665" s="118"/>
      <c r="BF665" s="118"/>
      <c r="BG665" s="118"/>
      <c r="BH665" s="118"/>
      <c r="BI665" s="118"/>
      <c r="BJ665" s="118"/>
      <c r="BK665" s="118"/>
      <c r="BL665" s="111"/>
      <c r="BM665" s="111"/>
      <c r="BN665" s="111"/>
      <c r="BO665" s="111"/>
      <c r="BP665" s="111"/>
      <c r="BQ665" s="122"/>
      <c r="BR665" s="111"/>
      <c r="BS665" s="111"/>
    </row>
    <row r="666" spans="1:71" ht="15.75" customHeight="1">
      <c r="A666" s="105"/>
      <c r="B666" s="108"/>
      <c r="C666" s="108"/>
      <c r="D666" s="108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8"/>
      <c r="T666" s="118"/>
      <c r="U666" s="118"/>
      <c r="V666" s="118"/>
      <c r="W666" s="118"/>
      <c r="X666" s="118"/>
      <c r="Y666" s="118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  <c r="AZ666" s="111"/>
      <c r="BA666" s="111"/>
      <c r="BB666" s="111"/>
      <c r="BC666" s="111"/>
      <c r="BD666" s="111"/>
      <c r="BE666" s="118"/>
      <c r="BF666" s="118"/>
      <c r="BG666" s="118"/>
      <c r="BH666" s="118"/>
      <c r="BI666" s="118"/>
      <c r="BJ666" s="118"/>
      <c r="BK666" s="118"/>
      <c r="BL666" s="111"/>
      <c r="BM666" s="111"/>
      <c r="BN666" s="111"/>
      <c r="BO666" s="111"/>
      <c r="BP666" s="111"/>
      <c r="BQ666" s="122"/>
      <c r="BR666" s="111"/>
      <c r="BS666" s="111"/>
    </row>
    <row r="667" spans="1:71" ht="15.75" customHeight="1">
      <c r="A667" s="105"/>
      <c r="B667" s="108"/>
      <c r="C667" s="108"/>
      <c r="D667" s="108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8"/>
      <c r="T667" s="118"/>
      <c r="U667" s="118"/>
      <c r="V667" s="118"/>
      <c r="W667" s="118"/>
      <c r="X667" s="118"/>
      <c r="Y667" s="118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  <c r="AZ667" s="111"/>
      <c r="BA667" s="111"/>
      <c r="BB667" s="111"/>
      <c r="BC667" s="111"/>
      <c r="BD667" s="111"/>
      <c r="BE667" s="118"/>
      <c r="BF667" s="118"/>
      <c r="BG667" s="118"/>
      <c r="BH667" s="118"/>
      <c r="BI667" s="118"/>
      <c r="BJ667" s="118"/>
      <c r="BK667" s="118"/>
      <c r="BL667" s="111"/>
      <c r="BM667" s="111"/>
      <c r="BN667" s="111"/>
      <c r="BO667" s="111"/>
      <c r="BP667" s="111"/>
      <c r="BQ667" s="122"/>
      <c r="BR667" s="111"/>
      <c r="BS667" s="111"/>
    </row>
    <row r="668" spans="1:71" ht="15.75" customHeight="1">
      <c r="A668" s="105"/>
      <c r="B668" s="108"/>
      <c r="C668" s="108"/>
      <c r="D668" s="108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8"/>
      <c r="T668" s="118"/>
      <c r="U668" s="118"/>
      <c r="V668" s="118"/>
      <c r="W668" s="118"/>
      <c r="X668" s="118"/>
      <c r="Y668" s="118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  <c r="AZ668" s="111"/>
      <c r="BA668" s="111"/>
      <c r="BB668" s="111"/>
      <c r="BC668" s="111"/>
      <c r="BD668" s="111"/>
      <c r="BE668" s="118"/>
      <c r="BF668" s="118"/>
      <c r="BG668" s="118"/>
      <c r="BH668" s="118"/>
      <c r="BI668" s="118"/>
      <c r="BJ668" s="118"/>
      <c r="BK668" s="118"/>
      <c r="BL668" s="111"/>
      <c r="BM668" s="111"/>
      <c r="BN668" s="111"/>
      <c r="BO668" s="111"/>
      <c r="BP668" s="111"/>
      <c r="BQ668" s="122"/>
      <c r="BR668" s="111"/>
      <c r="BS668" s="111"/>
    </row>
    <row r="669" spans="1:71" ht="15.75" customHeight="1">
      <c r="A669" s="105"/>
      <c r="B669" s="108"/>
      <c r="C669" s="108"/>
      <c r="D669" s="108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8"/>
      <c r="T669" s="118"/>
      <c r="U669" s="118"/>
      <c r="V669" s="118"/>
      <c r="W669" s="118"/>
      <c r="X669" s="118"/>
      <c r="Y669" s="118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  <c r="AZ669" s="111"/>
      <c r="BA669" s="111"/>
      <c r="BB669" s="111"/>
      <c r="BC669" s="111"/>
      <c r="BD669" s="111"/>
      <c r="BE669" s="118"/>
      <c r="BF669" s="118"/>
      <c r="BG669" s="118"/>
      <c r="BH669" s="118"/>
      <c r="BI669" s="118"/>
      <c r="BJ669" s="118"/>
      <c r="BK669" s="118"/>
      <c r="BL669" s="111"/>
      <c r="BM669" s="111"/>
      <c r="BN669" s="111"/>
      <c r="BO669" s="111"/>
      <c r="BP669" s="111"/>
      <c r="BQ669" s="122"/>
      <c r="BR669" s="111"/>
      <c r="BS669" s="111"/>
    </row>
    <row r="670" spans="1:71" ht="15.75" customHeight="1">
      <c r="A670" s="105"/>
      <c r="B670" s="108"/>
      <c r="C670" s="108"/>
      <c r="D670" s="108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8"/>
      <c r="T670" s="118"/>
      <c r="U670" s="118"/>
      <c r="V670" s="118"/>
      <c r="W670" s="118"/>
      <c r="X670" s="118"/>
      <c r="Y670" s="118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  <c r="AZ670" s="111"/>
      <c r="BA670" s="111"/>
      <c r="BB670" s="111"/>
      <c r="BC670" s="111"/>
      <c r="BD670" s="111"/>
      <c r="BE670" s="118"/>
      <c r="BF670" s="118"/>
      <c r="BG670" s="118"/>
      <c r="BH670" s="118"/>
      <c r="BI670" s="118"/>
      <c r="BJ670" s="118"/>
      <c r="BK670" s="118"/>
      <c r="BL670" s="111"/>
      <c r="BM670" s="111"/>
      <c r="BN670" s="111"/>
      <c r="BO670" s="111"/>
      <c r="BP670" s="111"/>
      <c r="BQ670" s="122"/>
      <c r="BR670" s="111"/>
      <c r="BS670" s="111"/>
    </row>
    <row r="671" spans="1:71" ht="15.75" customHeight="1">
      <c r="A671" s="105"/>
      <c r="B671" s="108"/>
      <c r="C671" s="108"/>
      <c r="D671" s="108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8"/>
      <c r="T671" s="118"/>
      <c r="U671" s="118"/>
      <c r="V671" s="118"/>
      <c r="W671" s="118"/>
      <c r="X671" s="118"/>
      <c r="Y671" s="118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  <c r="AZ671" s="111"/>
      <c r="BA671" s="111"/>
      <c r="BB671" s="111"/>
      <c r="BC671" s="111"/>
      <c r="BD671" s="111"/>
      <c r="BE671" s="118"/>
      <c r="BF671" s="118"/>
      <c r="BG671" s="118"/>
      <c r="BH671" s="118"/>
      <c r="BI671" s="118"/>
      <c r="BJ671" s="118"/>
      <c r="BK671" s="118"/>
      <c r="BL671" s="111"/>
      <c r="BM671" s="111"/>
      <c r="BN671" s="111"/>
      <c r="BO671" s="111"/>
      <c r="BP671" s="111"/>
      <c r="BQ671" s="122"/>
      <c r="BR671" s="111"/>
      <c r="BS671" s="111"/>
    </row>
    <row r="672" spans="1:71" ht="15.75" customHeight="1">
      <c r="A672" s="105"/>
      <c r="B672" s="108"/>
      <c r="C672" s="108"/>
      <c r="D672" s="108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8"/>
      <c r="T672" s="118"/>
      <c r="U672" s="118"/>
      <c r="V672" s="118"/>
      <c r="W672" s="118"/>
      <c r="X672" s="118"/>
      <c r="Y672" s="118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  <c r="AZ672" s="111"/>
      <c r="BA672" s="111"/>
      <c r="BB672" s="111"/>
      <c r="BC672" s="111"/>
      <c r="BD672" s="111"/>
      <c r="BE672" s="118"/>
      <c r="BF672" s="118"/>
      <c r="BG672" s="118"/>
      <c r="BH672" s="118"/>
      <c r="BI672" s="118"/>
      <c r="BJ672" s="118"/>
      <c r="BK672" s="118"/>
      <c r="BL672" s="111"/>
      <c r="BM672" s="111"/>
      <c r="BN672" s="111"/>
      <c r="BO672" s="111"/>
      <c r="BP672" s="111"/>
      <c r="BQ672" s="122"/>
      <c r="BR672" s="111"/>
      <c r="BS672" s="111"/>
    </row>
    <row r="673" spans="1:71" ht="15.75" customHeight="1">
      <c r="A673" s="105"/>
      <c r="B673" s="108"/>
      <c r="C673" s="108"/>
      <c r="D673" s="108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8"/>
      <c r="T673" s="118"/>
      <c r="U673" s="118"/>
      <c r="V673" s="118"/>
      <c r="W673" s="118"/>
      <c r="X673" s="118"/>
      <c r="Y673" s="118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  <c r="AZ673" s="111"/>
      <c r="BA673" s="111"/>
      <c r="BB673" s="111"/>
      <c r="BC673" s="111"/>
      <c r="BD673" s="111"/>
      <c r="BE673" s="118"/>
      <c r="BF673" s="118"/>
      <c r="BG673" s="118"/>
      <c r="BH673" s="118"/>
      <c r="BI673" s="118"/>
      <c r="BJ673" s="118"/>
      <c r="BK673" s="118"/>
      <c r="BL673" s="111"/>
      <c r="BM673" s="111"/>
      <c r="BN673" s="111"/>
      <c r="BO673" s="111"/>
      <c r="BP673" s="111"/>
      <c r="BQ673" s="122"/>
      <c r="BR673" s="111"/>
      <c r="BS673" s="111"/>
    </row>
    <row r="674" spans="1:71" ht="15.75" customHeight="1">
      <c r="A674" s="105"/>
      <c r="B674" s="108"/>
      <c r="C674" s="108"/>
      <c r="D674" s="108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8"/>
      <c r="T674" s="118"/>
      <c r="U674" s="118"/>
      <c r="V674" s="118"/>
      <c r="W674" s="118"/>
      <c r="X674" s="118"/>
      <c r="Y674" s="118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8"/>
      <c r="BF674" s="118"/>
      <c r="BG674" s="118"/>
      <c r="BH674" s="118"/>
      <c r="BI674" s="118"/>
      <c r="BJ674" s="118"/>
      <c r="BK674" s="118"/>
      <c r="BL674" s="111"/>
      <c r="BM674" s="111"/>
      <c r="BN674" s="111"/>
      <c r="BO674" s="111"/>
      <c r="BP674" s="111"/>
      <c r="BQ674" s="122"/>
      <c r="BR674" s="111"/>
      <c r="BS674" s="111"/>
    </row>
    <row r="675" spans="1:71" ht="15.75" customHeight="1">
      <c r="A675" s="105"/>
      <c r="B675" s="108"/>
      <c r="C675" s="108"/>
      <c r="D675" s="108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8"/>
      <c r="T675" s="118"/>
      <c r="U675" s="118"/>
      <c r="V675" s="118"/>
      <c r="W675" s="118"/>
      <c r="X675" s="118"/>
      <c r="Y675" s="118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  <c r="AZ675" s="111"/>
      <c r="BA675" s="111"/>
      <c r="BB675" s="111"/>
      <c r="BC675" s="111"/>
      <c r="BD675" s="111"/>
      <c r="BE675" s="118"/>
      <c r="BF675" s="118"/>
      <c r="BG675" s="118"/>
      <c r="BH675" s="118"/>
      <c r="BI675" s="118"/>
      <c r="BJ675" s="118"/>
      <c r="BK675" s="118"/>
      <c r="BL675" s="111"/>
      <c r="BM675" s="111"/>
      <c r="BN675" s="111"/>
      <c r="BO675" s="111"/>
      <c r="BP675" s="111"/>
      <c r="BQ675" s="122"/>
      <c r="BR675" s="111"/>
      <c r="BS675" s="111"/>
    </row>
    <row r="676" spans="1:71" ht="15.75" customHeight="1">
      <c r="A676" s="105"/>
      <c r="B676" s="108"/>
      <c r="C676" s="108"/>
      <c r="D676" s="108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8"/>
      <c r="T676" s="118"/>
      <c r="U676" s="118"/>
      <c r="V676" s="118"/>
      <c r="W676" s="118"/>
      <c r="X676" s="118"/>
      <c r="Y676" s="118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  <c r="AZ676" s="111"/>
      <c r="BA676" s="111"/>
      <c r="BB676" s="111"/>
      <c r="BC676" s="111"/>
      <c r="BD676" s="111"/>
      <c r="BE676" s="118"/>
      <c r="BF676" s="118"/>
      <c r="BG676" s="118"/>
      <c r="BH676" s="118"/>
      <c r="BI676" s="118"/>
      <c r="BJ676" s="118"/>
      <c r="BK676" s="118"/>
      <c r="BL676" s="111"/>
      <c r="BM676" s="111"/>
      <c r="BN676" s="111"/>
      <c r="BO676" s="111"/>
      <c r="BP676" s="111"/>
      <c r="BQ676" s="122"/>
      <c r="BR676" s="111"/>
      <c r="BS676" s="111"/>
    </row>
    <row r="677" spans="1:71" ht="15.75" customHeight="1">
      <c r="A677" s="105"/>
      <c r="B677" s="108"/>
      <c r="C677" s="108"/>
      <c r="D677" s="108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8"/>
      <c r="T677" s="118"/>
      <c r="U677" s="118"/>
      <c r="V677" s="118"/>
      <c r="W677" s="118"/>
      <c r="X677" s="118"/>
      <c r="Y677" s="118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  <c r="AZ677" s="111"/>
      <c r="BA677" s="111"/>
      <c r="BB677" s="111"/>
      <c r="BC677" s="111"/>
      <c r="BD677" s="111"/>
      <c r="BE677" s="118"/>
      <c r="BF677" s="118"/>
      <c r="BG677" s="118"/>
      <c r="BH677" s="118"/>
      <c r="BI677" s="118"/>
      <c r="BJ677" s="118"/>
      <c r="BK677" s="118"/>
      <c r="BL677" s="111"/>
      <c r="BM677" s="111"/>
      <c r="BN677" s="111"/>
      <c r="BO677" s="111"/>
      <c r="BP677" s="111"/>
      <c r="BQ677" s="122"/>
      <c r="BR677" s="111"/>
      <c r="BS677" s="111"/>
    </row>
    <row r="678" spans="1:71" ht="15.75" customHeight="1">
      <c r="A678" s="105"/>
      <c r="B678" s="108"/>
      <c r="C678" s="108"/>
      <c r="D678" s="108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8"/>
      <c r="T678" s="118"/>
      <c r="U678" s="118"/>
      <c r="V678" s="118"/>
      <c r="W678" s="118"/>
      <c r="X678" s="118"/>
      <c r="Y678" s="118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  <c r="AZ678" s="111"/>
      <c r="BA678" s="111"/>
      <c r="BB678" s="111"/>
      <c r="BC678" s="111"/>
      <c r="BD678" s="111"/>
      <c r="BE678" s="118"/>
      <c r="BF678" s="118"/>
      <c r="BG678" s="118"/>
      <c r="BH678" s="118"/>
      <c r="BI678" s="118"/>
      <c r="BJ678" s="118"/>
      <c r="BK678" s="118"/>
      <c r="BL678" s="111"/>
      <c r="BM678" s="111"/>
      <c r="BN678" s="111"/>
      <c r="BO678" s="111"/>
      <c r="BP678" s="111"/>
      <c r="BQ678" s="122"/>
      <c r="BR678" s="111"/>
      <c r="BS678" s="111"/>
    </row>
    <row r="679" spans="1:71" ht="15.75" customHeight="1">
      <c r="A679" s="105"/>
      <c r="B679" s="108"/>
      <c r="C679" s="108"/>
      <c r="D679" s="108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8"/>
      <c r="T679" s="118"/>
      <c r="U679" s="118"/>
      <c r="V679" s="118"/>
      <c r="W679" s="118"/>
      <c r="X679" s="118"/>
      <c r="Y679" s="118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  <c r="AZ679" s="111"/>
      <c r="BA679" s="111"/>
      <c r="BB679" s="111"/>
      <c r="BC679" s="111"/>
      <c r="BD679" s="111"/>
      <c r="BE679" s="118"/>
      <c r="BF679" s="118"/>
      <c r="BG679" s="118"/>
      <c r="BH679" s="118"/>
      <c r="BI679" s="118"/>
      <c r="BJ679" s="118"/>
      <c r="BK679" s="118"/>
      <c r="BL679" s="111"/>
      <c r="BM679" s="111"/>
      <c r="BN679" s="111"/>
      <c r="BO679" s="111"/>
      <c r="BP679" s="111"/>
      <c r="BQ679" s="122"/>
      <c r="BR679" s="111"/>
      <c r="BS679" s="111"/>
    </row>
    <row r="680" spans="1:71" ht="15.75" customHeight="1">
      <c r="A680" s="105"/>
      <c r="B680" s="108"/>
      <c r="C680" s="108"/>
      <c r="D680" s="108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8"/>
      <c r="T680" s="118"/>
      <c r="U680" s="118"/>
      <c r="V680" s="118"/>
      <c r="W680" s="118"/>
      <c r="X680" s="118"/>
      <c r="Y680" s="118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  <c r="AZ680" s="111"/>
      <c r="BA680" s="111"/>
      <c r="BB680" s="111"/>
      <c r="BC680" s="111"/>
      <c r="BD680" s="111"/>
      <c r="BE680" s="118"/>
      <c r="BF680" s="118"/>
      <c r="BG680" s="118"/>
      <c r="BH680" s="118"/>
      <c r="BI680" s="118"/>
      <c r="BJ680" s="118"/>
      <c r="BK680" s="118"/>
      <c r="BL680" s="111"/>
      <c r="BM680" s="111"/>
      <c r="BN680" s="111"/>
      <c r="BO680" s="111"/>
      <c r="BP680" s="111"/>
      <c r="BQ680" s="122"/>
      <c r="BR680" s="111"/>
      <c r="BS680" s="111"/>
    </row>
    <row r="681" spans="1:71" ht="15.75" customHeight="1">
      <c r="A681" s="105"/>
      <c r="B681" s="108"/>
      <c r="C681" s="108"/>
      <c r="D681" s="108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8"/>
      <c r="T681" s="118"/>
      <c r="U681" s="118"/>
      <c r="V681" s="118"/>
      <c r="W681" s="118"/>
      <c r="X681" s="118"/>
      <c r="Y681" s="118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  <c r="AZ681" s="111"/>
      <c r="BA681" s="111"/>
      <c r="BB681" s="111"/>
      <c r="BC681" s="111"/>
      <c r="BD681" s="111"/>
      <c r="BE681" s="118"/>
      <c r="BF681" s="118"/>
      <c r="BG681" s="118"/>
      <c r="BH681" s="118"/>
      <c r="BI681" s="118"/>
      <c r="BJ681" s="118"/>
      <c r="BK681" s="118"/>
      <c r="BL681" s="111"/>
      <c r="BM681" s="111"/>
      <c r="BN681" s="111"/>
      <c r="BO681" s="111"/>
      <c r="BP681" s="111"/>
      <c r="BQ681" s="122"/>
      <c r="BR681" s="111"/>
      <c r="BS681" s="111"/>
    </row>
    <row r="682" spans="1:71" ht="15.75" customHeight="1">
      <c r="A682" s="105"/>
      <c r="B682" s="108"/>
      <c r="C682" s="108"/>
      <c r="D682" s="108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8"/>
      <c r="T682" s="118"/>
      <c r="U682" s="118"/>
      <c r="V682" s="118"/>
      <c r="W682" s="118"/>
      <c r="X682" s="118"/>
      <c r="Y682" s="118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  <c r="AZ682" s="111"/>
      <c r="BA682" s="111"/>
      <c r="BB682" s="111"/>
      <c r="BC682" s="111"/>
      <c r="BD682" s="111"/>
      <c r="BE682" s="118"/>
      <c r="BF682" s="118"/>
      <c r="BG682" s="118"/>
      <c r="BH682" s="118"/>
      <c r="BI682" s="118"/>
      <c r="BJ682" s="118"/>
      <c r="BK682" s="118"/>
      <c r="BL682" s="111"/>
      <c r="BM682" s="111"/>
      <c r="BN682" s="111"/>
      <c r="BO682" s="111"/>
      <c r="BP682" s="111"/>
      <c r="BQ682" s="122"/>
      <c r="BR682" s="111"/>
      <c r="BS682" s="111"/>
    </row>
    <row r="683" spans="1:71" ht="15.75" customHeight="1">
      <c r="A683" s="105"/>
      <c r="B683" s="108"/>
      <c r="C683" s="108"/>
      <c r="D683" s="108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8"/>
      <c r="T683" s="118"/>
      <c r="U683" s="118"/>
      <c r="V683" s="118"/>
      <c r="W683" s="118"/>
      <c r="X683" s="118"/>
      <c r="Y683" s="118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  <c r="AZ683" s="111"/>
      <c r="BA683" s="111"/>
      <c r="BB683" s="111"/>
      <c r="BC683" s="111"/>
      <c r="BD683" s="111"/>
      <c r="BE683" s="118"/>
      <c r="BF683" s="118"/>
      <c r="BG683" s="118"/>
      <c r="BH683" s="118"/>
      <c r="BI683" s="118"/>
      <c r="BJ683" s="118"/>
      <c r="BK683" s="118"/>
      <c r="BL683" s="111"/>
      <c r="BM683" s="111"/>
      <c r="BN683" s="111"/>
      <c r="BO683" s="111"/>
      <c r="BP683" s="111"/>
      <c r="BQ683" s="122"/>
      <c r="BR683" s="111"/>
      <c r="BS683" s="111"/>
    </row>
    <row r="684" spans="1:71" ht="15.75" customHeight="1">
      <c r="A684" s="105"/>
      <c r="B684" s="108"/>
      <c r="C684" s="108"/>
      <c r="D684" s="108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8"/>
      <c r="T684" s="118"/>
      <c r="U684" s="118"/>
      <c r="V684" s="118"/>
      <c r="W684" s="118"/>
      <c r="X684" s="118"/>
      <c r="Y684" s="118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  <c r="AZ684" s="111"/>
      <c r="BA684" s="111"/>
      <c r="BB684" s="111"/>
      <c r="BC684" s="111"/>
      <c r="BD684" s="111"/>
      <c r="BE684" s="118"/>
      <c r="BF684" s="118"/>
      <c r="BG684" s="118"/>
      <c r="BH684" s="118"/>
      <c r="BI684" s="118"/>
      <c r="BJ684" s="118"/>
      <c r="BK684" s="118"/>
      <c r="BL684" s="111"/>
      <c r="BM684" s="111"/>
      <c r="BN684" s="111"/>
      <c r="BO684" s="111"/>
      <c r="BP684" s="111"/>
      <c r="BQ684" s="122"/>
      <c r="BR684" s="111"/>
      <c r="BS684" s="111"/>
    </row>
    <row r="685" spans="1:71" ht="15.75" customHeight="1">
      <c r="A685" s="105"/>
      <c r="B685" s="108"/>
      <c r="C685" s="108"/>
      <c r="D685" s="108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8"/>
      <c r="T685" s="118"/>
      <c r="U685" s="118"/>
      <c r="V685" s="118"/>
      <c r="W685" s="118"/>
      <c r="X685" s="118"/>
      <c r="Y685" s="118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  <c r="AZ685" s="111"/>
      <c r="BA685" s="111"/>
      <c r="BB685" s="111"/>
      <c r="BC685" s="111"/>
      <c r="BD685" s="111"/>
      <c r="BE685" s="118"/>
      <c r="BF685" s="118"/>
      <c r="BG685" s="118"/>
      <c r="BH685" s="118"/>
      <c r="BI685" s="118"/>
      <c r="BJ685" s="118"/>
      <c r="BK685" s="118"/>
      <c r="BL685" s="111"/>
      <c r="BM685" s="111"/>
      <c r="BN685" s="111"/>
      <c r="BO685" s="111"/>
      <c r="BP685" s="111"/>
      <c r="BQ685" s="122"/>
      <c r="BR685" s="111"/>
      <c r="BS685" s="111"/>
    </row>
    <row r="686" spans="1:71" ht="15.75" customHeight="1">
      <c r="A686" s="105"/>
      <c r="B686" s="108"/>
      <c r="C686" s="108"/>
      <c r="D686" s="108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8"/>
      <c r="T686" s="118"/>
      <c r="U686" s="118"/>
      <c r="V686" s="118"/>
      <c r="W686" s="118"/>
      <c r="X686" s="118"/>
      <c r="Y686" s="118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  <c r="AZ686" s="111"/>
      <c r="BA686" s="111"/>
      <c r="BB686" s="111"/>
      <c r="BC686" s="111"/>
      <c r="BD686" s="111"/>
      <c r="BE686" s="118"/>
      <c r="BF686" s="118"/>
      <c r="BG686" s="118"/>
      <c r="BH686" s="118"/>
      <c r="BI686" s="118"/>
      <c r="BJ686" s="118"/>
      <c r="BK686" s="118"/>
      <c r="BL686" s="111"/>
      <c r="BM686" s="111"/>
      <c r="BN686" s="111"/>
      <c r="BO686" s="111"/>
      <c r="BP686" s="111"/>
      <c r="BQ686" s="122"/>
      <c r="BR686" s="111"/>
      <c r="BS686" s="111"/>
    </row>
    <row r="687" spans="1:71" ht="15.75" customHeight="1">
      <c r="A687" s="105"/>
      <c r="B687" s="108"/>
      <c r="C687" s="108"/>
      <c r="D687" s="108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8"/>
      <c r="T687" s="118"/>
      <c r="U687" s="118"/>
      <c r="V687" s="118"/>
      <c r="W687" s="118"/>
      <c r="X687" s="118"/>
      <c r="Y687" s="118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  <c r="AZ687" s="111"/>
      <c r="BA687" s="111"/>
      <c r="BB687" s="111"/>
      <c r="BC687" s="111"/>
      <c r="BD687" s="111"/>
      <c r="BE687" s="118"/>
      <c r="BF687" s="118"/>
      <c r="BG687" s="118"/>
      <c r="BH687" s="118"/>
      <c r="BI687" s="118"/>
      <c r="BJ687" s="118"/>
      <c r="BK687" s="118"/>
      <c r="BL687" s="111"/>
      <c r="BM687" s="111"/>
      <c r="BN687" s="111"/>
      <c r="BO687" s="111"/>
      <c r="BP687" s="111"/>
      <c r="BQ687" s="122"/>
      <c r="BR687" s="111"/>
      <c r="BS687" s="111"/>
    </row>
    <row r="688" spans="1:71" ht="15.75" customHeight="1">
      <c r="A688" s="105"/>
      <c r="B688" s="108"/>
      <c r="C688" s="108"/>
      <c r="D688" s="108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8"/>
      <c r="T688" s="118"/>
      <c r="U688" s="118"/>
      <c r="V688" s="118"/>
      <c r="W688" s="118"/>
      <c r="X688" s="118"/>
      <c r="Y688" s="118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  <c r="AZ688" s="111"/>
      <c r="BA688" s="111"/>
      <c r="BB688" s="111"/>
      <c r="BC688" s="111"/>
      <c r="BD688" s="111"/>
      <c r="BE688" s="118"/>
      <c r="BF688" s="118"/>
      <c r="BG688" s="118"/>
      <c r="BH688" s="118"/>
      <c r="BI688" s="118"/>
      <c r="BJ688" s="118"/>
      <c r="BK688" s="118"/>
      <c r="BL688" s="111"/>
      <c r="BM688" s="111"/>
      <c r="BN688" s="111"/>
      <c r="BO688" s="111"/>
      <c r="BP688" s="111"/>
      <c r="BQ688" s="122"/>
      <c r="BR688" s="111"/>
      <c r="BS688" s="111"/>
    </row>
    <row r="689" spans="1:71" ht="15.75" customHeight="1">
      <c r="A689" s="105"/>
      <c r="B689" s="108"/>
      <c r="C689" s="108"/>
      <c r="D689" s="108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8"/>
      <c r="T689" s="118"/>
      <c r="U689" s="118"/>
      <c r="V689" s="118"/>
      <c r="W689" s="118"/>
      <c r="X689" s="118"/>
      <c r="Y689" s="118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  <c r="AZ689" s="111"/>
      <c r="BA689" s="111"/>
      <c r="BB689" s="111"/>
      <c r="BC689" s="111"/>
      <c r="BD689" s="111"/>
      <c r="BE689" s="118"/>
      <c r="BF689" s="118"/>
      <c r="BG689" s="118"/>
      <c r="BH689" s="118"/>
      <c r="BI689" s="118"/>
      <c r="BJ689" s="118"/>
      <c r="BK689" s="118"/>
      <c r="BL689" s="111"/>
      <c r="BM689" s="111"/>
      <c r="BN689" s="111"/>
      <c r="BO689" s="111"/>
      <c r="BP689" s="111"/>
      <c r="BQ689" s="122"/>
      <c r="BR689" s="111"/>
      <c r="BS689" s="111"/>
    </row>
    <row r="690" spans="1:71" ht="15.75" customHeight="1">
      <c r="A690" s="105"/>
      <c r="B690" s="108"/>
      <c r="C690" s="108"/>
      <c r="D690" s="108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8"/>
      <c r="T690" s="118"/>
      <c r="U690" s="118"/>
      <c r="V690" s="118"/>
      <c r="W690" s="118"/>
      <c r="X690" s="118"/>
      <c r="Y690" s="118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8"/>
      <c r="BF690" s="118"/>
      <c r="BG690" s="118"/>
      <c r="BH690" s="118"/>
      <c r="BI690" s="118"/>
      <c r="BJ690" s="118"/>
      <c r="BK690" s="118"/>
      <c r="BL690" s="111"/>
      <c r="BM690" s="111"/>
      <c r="BN690" s="111"/>
      <c r="BO690" s="111"/>
      <c r="BP690" s="111"/>
      <c r="BQ690" s="122"/>
      <c r="BR690" s="111"/>
      <c r="BS690" s="111"/>
    </row>
    <row r="691" spans="1:71" ht="15.75" customHeight="1">
      <c r="A691" s="105"/>
      <c r="B691" s="108"/>
      <c r="C691" s="108"/>
      <c r="D691" s="108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8"/>
      <c r="T691" s="118"/>
      <c r="U691" s="118"/>
      <c r="V691" s="118"/>
      <c r="W691" s="118"/>
      <c r="X691" s="118"/>
      <c r="Y691" s="118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  <c r="AZ691" s="111"/>
      <c r="BA691" s="111"/>
      <c r="BB691" s="111"/>
      <c r="BC691" s="111"/>
      <c r="BD691" s="111"/>
      <c r="BE691" s="118"/>
      <c r="BF691" s="118"/>
      <c r="BG691" s="118"/>
      <c r="BH691" s="118"/>
      <c r="BI691" s="118"/>
      <c r="BJ691" s="118"/>
      <c r="BK691" s="118"/>
      <c r="BL691" s="111"/>
      <c r="BM691" s="111"/>
      <c r="BN691" s="111"/>
      <c r="BO691" s="111"/>
      <c r="BP691" s="111"/>
      <c r="BQ691" s="122"/>
      <c r="BR691" s="111"/>
      <c r="BS691" s="111"/>
    </row>
    <row r="692" spans="1:71" ht="15.75" customHeight="1">
      <c r="A692" s="105"/>
      <c r="B692" s="108"/>
      <c r="C692" s="108"/>
      <c r="D692" s="108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8"/>
      <c r="T692" s="118"/>
      <c r="U692" s="118"/>
      <c r="V692" s="118"/>
      <c r="W692" s="118"/>
      <c r="X692" s="118"/>
      <c r="Y692" s="118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  <c r="AZ692" s="111"/>
      <c r="BA692" s="111"/>
      <c r="BB692" s="111"/>
      <c r="BC692" s="111"/>
      <c r="BD692" s="111"/>
      <c r="BE692" s="118"/>
      <c r="BF692" s="118"/>
      <c r="BG692" s="118"/>
      <c r="BH692" s="118"/>
      <c r="BI692" s="118"/>
      <c r="BJ692" s="118"/>
      <c r="BK692" s="118"/>
      <c r="BL692" s="111"/>
      <c r="BM692" s="111"/>
      <c r="BN692" s="111"/>
      <c r="BO692" s="111"/>
      <c r="BP692" s="111"/>
      <c r="BQ692" s="122"/>
      <c r="BR692" s="111"/>
      <c r="BS692" s="111"/>
    </row>
    <row r="693" spans="1:71" ht="15.75" customHeight="1">
      <c r="A693" s="105"/>
      <c r="B693" s="108"/>
      <c r="C693" s="108"/>
      <c r="D693" s="108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8"/>
      <c r="T693" s="118"/>
      <c r="U693" s="118"/>
      <c r="V693" s="118"/>
      <c r="W693" s="118"/>
      <c r="X693" s="118"/>
      <c r="Y693" s="118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8"/>
      <c r="BF693" s="118"/>
      <c r="BG693" s="118"/>
      <c r="BH693" s="118"/>
      <c r="BI693" s="118"/>
      <c r="BJ693" s="118"/>
      <c r="BK693" s="118"/>
      <c r="BL693" s="111"/>
      <c r="BM693" s="111"/>
      <c r="BN693" s="111"/>
      <c r="BO693" s="111"/>
      <c r="BP693" s="111"/>
      <c r="BQ693" s="122"/>
      <c r="BR693" s="111"/>
      <c r="BS693" s="111"/>
    </row>
    <row r="694" spans="1:71" ht="15.75" customHeight="1">
      <c r="A694" s="105"/>
      <c r="B694" s="108"/>
      <c r="C694" s="108"/>
      <c r="D694" s="108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8"/>
      <c r="T694" s="118"/>
      <c r="U694" s="118"/>
      <c r="V694" s="118"/>
      <c r="W694" s="118"/>
      <c r="X694" s="118"/>
      <c r="Y694" s="118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  <c r="AZ694" s="111"/>
      <c r="BA694" s="111"/>
      <c r="BB694" s="111"/>
      <c r="BC694" s="111"/>
      <c r="BD694" s="111"/>
      <c r="BE694" s="118"/>
      <c r="BF694" s="118"/>
      <c r="BG694" s="118"/>
      <c r="BH694" s="118"/>
      <c r="BI694" s="118"/>
      <c r="BJ694" s="118"/>
      <c r="BK694" s="118"/>
      <c r="BL694" s="111"/>
      <c r="BM694" s="111"/>
      <c r="BN694" s="111"/>
      <c r="BO694" s="111"/>
      <c r="BP694" s="111"/>
      <c r="BQ694" s="122"/>
      <c r="BR694" s="111"/>
      <c r="BS694" s="111"/>
    </row>
    <row r="695" spans="1:71" ht="15.75" customHeight="1">
      <c r="A695" s="105"/>
      <c r="B695" s="108"/>
      <c r="C695" s="108"/>
      <c r="D695" s="108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8"/>
      <c r="T695" s="118"/>
      <c r="U695" s="118"/>
      <c r="V695" s="118"/>
      <c r="W695" s="118"/>
      <c r="X695" s="118"/>
      <c r="Y695" s="118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  <c r="AZ695" s="111"/>
      <c r="BA695" s="111"/>
      <c r="BB695" s="111"/>
      <c r="BC695" s="111"/>
      <c r="BD695" s="111"/>
      <c r="BE695" s="118"/>
      <c r="BF695" s="118"/>
      <c r="BG695" s="118"/>
      <c r="BH695" s="118"/>
      <c r="BI695" s="118"/>
      <c r="BJ695" s="118"/>
      <c r="BK695" s="118"/>
      <c r="BL695" s="111"/>
      <c r="BM695" s="111"/>
      <c r="BN695" s="111"/>
      <c r="BO695" s="111"/>
      <c r="BP695" s="111"/>
      <c r="BQ695" s="122"/>
      <c r="BR695" s="111"/>
      <c r="BS695" s="111"/>
    </row>
    <row r="696" spans="1:71" ht="15.75" customHeight="1">
      <c r="A696" s="105"/>
      <c r="B696" s="108"/>
      <c r="C696" s="108"/>
      <c r="D696" s="108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8"/>
      <c r="T696" s="118"/>
      <c r="U696" s="118"/>
      <c r="V696" s="118"/>
      <c r="W696" s="118"/>
      <c r="X696" s="118"/>
      <c r="Y696" s="118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  <c r="AZ696" s="111"/>
      <c r="BA696" s="111"/>
      <c r="BB696" s="111"/>
      <c r="BC696" s="111"/>
      <c r="BD696" s="111"/>
      <c r="BE696" s="118"/>
      <c r="BF696" s="118"/>
      <c r="BG696" s="118"/>
      <c r="BH696" s="118"/>
      <c r="BI696" s="118"/>
      <c r="BJ696" s="118"/>
      <c r="BK696" s="118"/>
      <c r="BL696" s="111"/>
      <c r="BM696" s="111"/>
      <c r="BN696" s="111"/>
      <c r="BO696" s="111"/>
      <c r="BP696" s="111"/>
      <c r="BQ696" s="122"/>
      <c r="BR696" s="111"/>
      <c r="BS696" s="111"/>
    </row>
    <row r="697" spans="1:71" ht="15.75" customHeight="1">
      <c r="A697" s="105"/>
      <c r="B697" s="108"/>
      <c r="C697" s="108"/>
      <c r="D697" s="108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8"/>
      <c r="T697" s="118"/>
      <c r="U697" s="118"/>
      <c r="V697" s="118"/>
      <c r="W697" s="118"/>
      <c r="X697" s="118"/>
      <c r="Y697" s="118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  <c r="AZ697" s="111"/>
      <c r="BA697" s="111"/>
      <c r="BB697" s="111"/>
      <c r="BC697" s="111"/>
      <c r="BD697" s="111"/>
      <c r="BE697" s="118"/>
      <c r="BF697" s="118"/>
      <c r="BG697" s="118"/>
      <c r="BH697" s="118"/>
      <c r="BI697" s="118"/>
      <c r="BJ697" s="118"/>
      <c r="BK697" s="118"/>
      <c r="BL697" s="111"/>
      <c r="BM697" s="111"/>
      <c r="BN697" s="111"/>
      <c r="BO697" s="111"/>
      <c r="BP697" s="111"/>
      <c r="BQ697" s="122"/>
      <c r="BR697" s="111"/>
      <c r="BS697" s="111"/>
    </row>
    <row r="698" spans="1:71" ht="15.75" customHeight="1">
      <c r="A698" s="105"/>
      <c r="B698" s="108"/>
      <c r="C698" s="108"/>
      <c r="D698" s="108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8"/>
      <c r="T698" s="118"/>
      <c r="U698" s="118"/>
      <c r="V698" s="118"/>
      <c r="W698" s="118"/>
      <c r="X698" s="118"/>
      <c r="Y698" s="118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  <c r="AZ698" s="111"/>
      <c r="BA698" s="111"/>
      <c r="BB698" s="111"/>
      <c r="BC698" s="111"/>
      <c r="BD698" s="111"/>
      <c r="BE698" s="118"/>
      <c r="BF698" s="118"/>
      <c r="BG698" s="118"/>
      <c r="BH698" s="118"/>
      <c r="BI698" s="118"/>
      <c r="BJ698" s="118"/>
      <c r="BK698" s="118"/>
      <c r="BL698" s="111"/>
      <c r="BM698" s="111"/>
      <c r="BN698" s="111"/>
      <c r="BO698" s="111"/>
      <c r="BP698" s="111"/>
      <c r="BQ698" s="122"/>
      <c r="BR698" s="111"/>
      <c r="BS698" s="111"/>
    </row>
    <row r="699" spans="1:71" ht="15.75" customHeight="1">
      <c r="A699" s="105"/>
      <c r="B699" s="108"/>
      <c r="C699" s="108"/>
      <c r="D699" s="108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8"/>
      <c r="T699" s="118"/>
      <c r="U699" s="118"/>
      <c r="V699" s="118"/>
      <c r="W699" s="118"/>
      <c r="X699" s="118"/>
      <c r="Y699" s="118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8"/>
      <c r="BF699" s="118"/>
      <c r="BG699" s="118"/>
      <c r="BH699" s="118"/>
      <c r="BI699" s="118"/>
      <c r="BJ699" s="118"/>
      <c r="BK699" s="118"/>
      <c r="BL699" s="111"/>
      <c r="BM699" s="111"/>
      <c r="BN699" s="111"/>
      <c r="BO699" s="111"/>
      <c r="BP699" s="111"/>
      <c r="BQ699" s="122"/>
      <c r="BR699" s="111"/>
      <c r="BS699" s="111"/>
    </row>
    <row r="700" spans="1:71" ht="15.75" customHeight="1">
      <c r="A700" s="105"/>
      <c r="B700" s="108"/>
      <c r="C700" s="108"/>
      <c r="D700" s="108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8"/>
      <c r="T700" s="118"/>
      <c r="U700" s="118"/>
      <c r="V700" s="118"/>
      <c r="W700" s="118"/>
      <c r="X700" s="118"/>
      <c r="Y700" s="118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  <c r="AZ700" s="111"/>
      <c r="BA700" s="111"/>
      <c r="BB700" s="111"/>
      <c r="BC700" s="111"/>
      <c r="BD700" s="111"/>
      <c r="BE700" s="118"/>
      <c r="BF700" s="118"/>
      <c r="BG700" s="118"/>
      <c r="BH700" s="118"/>
      <c r="BI700" s="118"/>
      <c r="BJ700" s="118"/>
      <c r="BK700" s="118"/>
      <c r="BL700" s="111"/>
      <c r="BM700" s="111"/>
      <c r="BN700" s="111"/>
      <c r="BO700" s="111"/>
      <c r="BP700" s="111"/>
      <c r="BQ700" s="122"/>
      <c r="BR700" s="111"/>
      <c r="BS700" s="111"/>
    </row>
    <row r="701" spans="1:71" ht="15.75" customHeight="1">
      <c r="A701" s="105"/>
      <c r="B701" s="108"/>
      <c r="C701" s="108"/>
      <c r="D701" s="108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8"/>
      <c r="T701" s="118"/>
      <c r="U701" s="118"/>
      <c r="V701" s="118"/>
      <c r="W701" s="118"/>
      <c r="X701" s="118"/>
      <c r="Y701" s="118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  <c r="AZ701" s="111"/>
      <c r="BA701" s="111"/>
      <c r="BB701" s="111"/>
      <c r="BC701" s="111"/>
      <c r="BD701" s="111"/>
      <c r="BE701" s="118"/>
      <c r="BF701" s="118"/>
      <c r="BG701" s="118"/>
      <c r="BH701" s="118"/>
      <c r="BI701" s="118"/>
      <c r="BJ701" s="118"/>
      <c r="BK701" s="118"/>
      <c r="BL701" s="111"/>
      <c r="BM701" s="111"/>
      <c r="BN701" s="111"/>
      <c r="BO701" s="111"/>
      <c r="BP701" s="111"/>
      <c r="BQ701" s="122"/>
      <c r="BR701" s="111"/>
      <c r="BS701" s="111"/>
    </row>
    <row r="702" spans="1:71" ht="15.75" customHeight="1">
      <c r="A702" s="105"/>
      <c r="B702" s="108"/>
      <c r="C702" s="108"/>
      <c r="D702" s="108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8"/>
      <c r="T702" s="118"/>
      <c r="U702" s="118"/>
      <c r="V702" s="118"/>
      <c r="W702" s="118"/>
      <c r="X702" s="118"/>
      <c r="Y702" s="118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  <c r="AZ702" s="111"/>
      <c r="BA702" s="111"/>
      <c r="BB702" s="111"/>
      <c r="BC702" s="111"/>
      <c r="BD702" s="111"/>
      <c r="BE702" s="118"/>
      <c r="BF702" s="118"/>
      <c r="BG702" s="118"/>
      <c r="BH702" s="118"/>
      <c r="BI702" s="118"/>
      <c r="BJ702" s="118"/>
      <c r="BK702" s="118"/>
      <c r="BL702" s="111"/>
      <c r="BM702" s="111"/>
      <c r="BN702" s="111"/>
      <c r="BO702" s="111"/>
      <c r="BP702" s="111"/>
      <c r="BQ702" s="122"/>
      <c r="BR702" s="111"/>
      <c r="BS702" s="111"/>
    </row>
    <row r="703" spans="1:71" ht="15.75" customHeight="1">
      <c r="A703" s="105"/>
      <c r="B703" s="108"/>
      <c r="C703" s="108"/>
      <c r="D703" s="108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8"/>
      <c r="T703" s="118"/>
      <c r="U703" s="118"/>
      <c r="V703" s="118"/>
      <c r="W703" s="118"/>
      <c r="X703" s="118"/>
      <c r="Y703" s="118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  <c r="AZ703" s="111"/>
      <c r="BA703" s="111"/>
      <c r="BB703" s="111"/>
      <c r="BC703" s="111"/>
      <c r="BD703" s="111"/>
      <c r="BE703" s="118"/>
      <c r="BF703" s="118"/>
      <c r="BG703" s="118"/>
      <c r="BH703" s="118"/>
      <c r="BI703" s="118"/>
      <c r="BJ703" s="118"/>
      <c r="BK703" s="118"/>
      <c r="BL703" s="111"/>
      <c r="BM703" s="111"/>
      <c r="BN703" s="111"/>
      <c r="BO703" s="111"/>
      <c r="BP703" s="111"/>
      <c r="BQ703" s="122"/>
      <c r="BR703" s="111"/>
      <c r="BS703" s="111"/>
    </row>
    <row r="704" spans="1:71" ht="15.75" customHeight="1">
      <c r="A704" s="105"/>
      <c r="B704" s="108"/>
      <c r="C704" s="108"/>
      <c r="D704" s="108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8"/>
      <c r="T704" s="118"/>
      <c r="U704" s="118"/>
      <c r="V704" s="118"/>
      <c r="W704" s="118"/>
      <c r="X704" s="118"/>
      <c r="Y704" s="118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  <c r="AZ704" s="111"/>
      <c r="BA704" s="111"/>
      <c r="BB704" s="111"/>
      <c r="BC704" s="111"/>
      <c r="BD704" s="111"/>
      <c r="BE704" s="118"/>
      <c r="BF704" s="118"/>
      <c r="BG704" s="118"/>
      <c r="BH704" s="118"/>
      <c r="BI704" s="118"/>
      <c r="BJ704" s="118"/>
      <c r="BK704" s="118"/>
      <c r="BL704" s="111"/>
      <c r="BM704" s="111"/>
      <c r="BN704" s="111"/>
      <c r="BO704" s="111"/>
      <c r="BP704" s="111"/>
      <c r="BQ704" s="122"/>
      <c r="BR704" s="111"/>
      <c r="BS704" s="111"/>
    </row>
    <row r="705" spans="1:71" ht="15.75" customHeight="1">
      <c r="A705" s="105"/>
      <c r="B705" s="108"/>
      <c r="C705" s="108"/>
      <c r="D705" s="108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8"/>
      <c r="T705" s="118"/>
      <c r="U705" s="118"/>
      <c r="V705" s="118"/>
      <c r="W705" s="118"/>
      <c r="X705" s="118"/>
      <c r="Y705" s="118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8"/>
      <c r="BF705" s="118"/>
      <c r="BG705" s="118"/>
      <c r="BH705" s="118"/>
      <c r="BI705" s="118"/>
      <c r="BJ705" s="118"/>
      <c r="BK705" s="118"/>
      <c r="BL705" s="111"/>
      <c r="BM705" s="111"/>
      <c r="BN705" s="111"/>
      <c r="BO705" s="111"/>
      <c r="BP705" s="111"/>
      <c r="BQ705" s="122"/>
      <c r="BR705" s="111"/>
      <c r="BS705" s="111"/>
    </row>
    <row r="706" spans="1:71" ht="15.75" customHeight="1">
      <c r="A706" s="105"/>
      <c r="B706" s="108"/>
      <c r="C706" s="108"/>
      <c r="D706" s="108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8"/>
      <c r="T706" s="118"/>
      <c r="U706" s="118"/>
      <c r="V706" s="118"/>
      <c r="W706" s="118"/>
      <c r="X706" s="118"/>
      <c r="Y706" s="118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  <c r="AZ706" s="111"/>
      <c r="BA706" s="111"/>
      <c r="BB706" s="111"/>
      <c r="BC706" s="111"/>
      <c r="BD706" s="111"/>
      <c r="BE706" s="118"/>
      <c r="BF706" s="118"/>
      <c r="BG706" s="118"/>
      <c r="BH706" s="118"/>
      <c r="BI706" s="118"/>
      <c r="BJ706" s="118"/>
      <c r="BK706" s="118"/>
      <c r="BL706" s="111"/>
      <c r="BM706" s="111"/>
      <c r="BN706" s="111"/>
      <c r="BO706" s="111"/>
      <c r="BP706" s="111"/>
      <c r="BQ706" s="122"/>
      <c r="BR706" s="111"/>
      <c r="BS706" s="111"/>
    </row>
    <row r="707" spans="1:71" ht="15.75" customHeight="1">
      <c r="A707" s="105"/>
      <c r="B707" s="108"/>
      <c r="C707" s="108"/>
      <c r="D707" s="108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8"/>
      <c r="T707" s="118"/>
      <c r="U707" s="118"/>
      <c r="V707" s="118"/>
      <c r="W707" s="118"/>
      <c r="X707" s="118"/>
      <c r="Y707" s="118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  <c r="AZ707" s="111"/>
      <c r="BA707" s="111"/>
      <c r="BB707" s="111"/>
      <c r="BC707" s="111"/>
      <c r="BD707" s="111"/>
      <c r="BE707" s="118"/>
      <c r="BF707" s="118"/>
      <c r="BG707" s="118"/>
      <c r="BH707" s="118"/>
      <c r="BI707" s="118"/>
      <c r="BJ707" s="118"/>
      <c r="BK707" s="118"/>
      <c r="BL707" s="111"/>
      <c r="BM707" s="111"/>
      <c r="BN707" s="111"/>
      <c r="BO707" s="111"/>
      <c r="BP707" s="111"/>
      <c r="BQ707" s="122"/>
      <c r="BR707" s="111"/>
      <c r="BS707" s="111"/>
    </row>
    <row r="708" spans="1:71" ht="15.75" customHeight="1">
      <c r="A708" s="105"/>
      <c r="B708" s="108"/>
      <c r="C708" s="108"/>
      <c r="D708" s="108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8"/>
      <c r="T708" s="118"/>
      <c r="U708" s="118"/>
      <c r="V708" s="118"/>
      <c r="W708" s="118"/>
      <c r="X708" s="118"/>
      <c r="Y708" s="118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  <c r="AZ708" s="111"/>
      <c r="BA708" s="111"/>
      <c r="BB708" s="111"/>
      <c r="BC708" s="111"/>
      <c r="BD708" s="111"/>
      <c r="BE708" s="118"/>
      <c r="BF708" s="118"/>
      <c r="BG708" s="118"/>
      <c r="BH708" s="118"/>
      <c r="BI708" s="118"/>
      <c r="BJ708" s="118"/>
      <c r="BK708" s="118"/>
      <c r="BL708" s="111"/>
      <c r="BM708" s="111"/>
      <c r="BN708" s="111"/>
      <c r="BO708" s="111"/>
      <c r="BP708" s="111"/>
      <c r="BQ708" s="122"/>
      <c r="BR708" s="111"/>
      <c r="BS708" s="111"/>
    </row>
    <row r="709" spans="1:71" ht="15.75" customHeight="1">
      <c r="A709" s="105"/>
      <c r="B709" s="108"/>
      <c r="C709" s="108"/>
      <c r="D709" s="108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8"/>
      <c r="T709" s="118"/>
      <c r="U709" s="118"/>
      <c r="V709" s="118"/>
      <c r="W709" s="118"/>
      <c r="X709" s="118"/>
      <c r="Y709" s="118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  <c r="AZ709" s="111"/>
      <c r="BA709" s="111"/>
      <c r="BB709" s="111"/>
      <c r="BC709" s="111"/>
      <c r="BD709" s="111"/>
      <c r="BE709" s="118"/>
      <c r="BF709" s="118"/>
      <c r="BG709" s="118"/>
      <c r="BH709" s="118"/>
      <c r="BI709" s="118"/>
      <c r="BJ709" s="118"/>
      <c r="BK709" s="118"/>
      <c r="BL709" s="111"/>
      <c r="BM709" s="111"/>
      <c r="BN709" s="111"/>
      <c r="BO709" s="111"/>
      <c r="BP709" s="111"/>
      <c r="BQ709" s="122"/>
      <c r="BR709" s="111"/>
      <c r="BS709" s="111"/>
    </row>
    <row r="710" spans="1:71" ht="15.75" customHeight="1">
      <c r="A710" s="105"/>
      <c r="B710" s="108"/>
      <c r="C710" s="108"/>
      <c r="D710" s="108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8"/>
      <c r="T710" s="118"/>
      <c r="U710" s="118"/>
      <c r="V710" s="118"/>
      <c r="W710" s="118"/>
      <c r="X710" s="118"/>
      <c r="Y710" s="118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  <c r="AZ710" s="111"/>
      <c r="BA710" s="111"/>
      <c r="BB710" s="111"/>
      <c r="BC710" s="111"/>
      <c r="BD710" s="111"/>
      <c r="BE710" s="118"/>
      <c r="BF710" s="118"/>
      <c r="BG710" s="118"/>
      <c r="BH710" s="118"/>
      <c r="BI710" s="118"/>
      <c r="BJ710" s="118"/>
      <c r="BK710" s="118"/>
      <c r="BL710" s="111"/>
      <c r="BM710" s="111"/>
      <c r="BN710" s="111"/>
      <c r="BO710" s="111"/>
      <c r="BP710" s="111"/>
      <c r="BQ710" s="122"/>
      <c r="BR710" s="111"/>
      <c r="BS710" s="111"/>
    </row>
    <row r="711" spans="1:71" ht="15.75" customHeight="1">
      <c r="A711" s="105"/>
      <c r="B711" s="108"/>
      <c r="C711" s="108"/>
      <c r="D711" s="108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8"/>
      <c r="T711" s="118"/>
      <c r="U711" s="118"/>
      <c r="V711" s="118"/>
      <c r="W711" s="118"/>
      <c r="X711" s="118"/>
      <c r="Y711" s="118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  <c r="AZ711" s="111"/>
      <c r="BA711" s="111"/>
      <c r="BB711" s="111"/>
      <c r="BC711" s="111"/>
      <c r="BD711" s="111"/>
      <c r="BE711" s="118"/>
      <c r="BF711" s="118"/>
      <c r="BG711" s="118"/>
      <c r="BH711" s="118"/>
      <c r="BI711" s="118"/>
      <c r="BJ711" s="118"/>
      <c r="BK711" s="118"/>
      <c r="BL711" s="111"/>
      <c r="BM711" s="111"/>
      <c r="BN711" s="111"/>
      <c r="BO711" s="111"/>
      <c r="BP711" s="111"/>
      <c r="BQ711" s="122"/>
      <c r="BR711" s="111"/>
      <c r="BS711" s="111"/>
    </row>
    <row r="712" spans="1:71" ht="15.75" customHeight="1">
      <c r="A712" s="105"/>
      <c r="B712" s="108"/>
      <c r="C712" s="108"/>
      <c r="D712" s="108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8"/>
      <c r="T712" s="118"/>
      <c r="U712" s="118"/>
      <c r="V712" s="118"/>
      <c r="W712" s="118"/>
      <c r="X712" s="118"/>
      <c r="Y712" s="118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  <c r="AZ712" s="111"/>
      <c r="BA712" s="111"/>
      <c r="BB712" s="111"/>
      <c r="BC712" s="111"/>
      <c r="BD712" s="111"/>
      <c r="BE712" s="118"/>
      <c r="BF712" s="118"/>
      <c r="BG712" s="118"/>
      <c r="BH712" s="118"/>
      <c r="BI712" s="118"/>
      <c r="BJ712" s="118"/>
      <c r="BK712" s="118"/>
      <c r="BL712" s="111"/>
      <c r="BM712" s="111"/>
      <c r="BN712" s="111"/>
      <c r="BO712" s="111"/>
      <c r="BP712" s="111"/>
      <c r="BQ712" s="122"/>
      <c r="BR712" s="111"/>
      <c r="BS712" s="111"/>
    </row>
    <row r="713" spans="1:71" ht="15.75" customHeight="1">
      <c r="A713" s="105"/>
      <c r="B713" s="108"/>
      <c r="C713" s="108"/>
      <c r="D713" s="108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8"/>
      <c r="T713" s="118"/>
      <c r="U713" s="118"/>
      <c r="V713" s="118"/>
      <c r="W713" s="118"/>
      <c r="X713" s="118"/>
      <c r="Y713" s="118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  <c r="AZ713" s="111"/>
      <c r="BA713" s="111"/>
      <c r="BB713" s="111"/>
      <c r="BC713" s="111"/>
      <c r="BD713" s="111"/>
      <c r="BE713" s="118"/>
      <c r="BF713" s="118"/>
      <c r="BG713" s="118"/>
      <c r="BH713" s="118"/>
      <c r="BI713" s="118"/>
      <c r="BJ713" s="118"/>
      <c r="BK713" s="118"/>
      <c r="BL713" s="111"/>
      <c r="BM713" s="111"/>
      <c r="BN713" s="111"/>
      <c r="BO713" s="111"/>
      <c r="BP713" s="111"/>
      <c r="BQ713" s="122"/>
      <c r="BR713" s="111"/>
      <c r="BS713" s="111"/>
    </row>
    <row r="714" spans="1:71" ht="15.75" customHeight="1">
      <c r="A714" s="105"/>
      <c r="B714" s="108"/>
      <c r="C714" s="108"/>
      <c r="D714" s="108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8"/>
      <c r="T714" s="118"/>
      <c r="U714" s="118"/>
      <c r="V714" s="118"/>
      <c r="W714" s="118"/>
      <c r="X714" s="118"/>
      <c r="Y714" s="118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  <c r="AZ714" s="111"/>
      <c r="BA714" s="111"/>
      <c r="BB714" s="111"/>
      <c r="BC714" s="111"/>
      <c r="BD714" s="111"/>
      <c r="BE714" s="118"/>
      <c r="BF714" s="118"/>
      <c r="BG714" s="118"/>
      <c r="BH714" s="118"/>
      <c r="BI714" s="118"/>
      <c r="BJ714" s="118"/>
      <c r="BK714" s="118"/>
      <c r="BL714" s="111"/>
      <c r="BM714" s="111"/>
      <c r="BN714" s="111"/>
      <c r="BO714" s="111"/>
      <c r="BP714" s="111"/>
      <c r="BQ714" s="122"/>
      <c r="BR714" s="111"/>
      <c r="BS714" s="111"/>
    </row>
    <row r="715" spans="1:71" ht="15.75" customHeight="1">
      <c r="A715" s="105"/>
      <c r="B715" s="108"/>
      <c r="C715" s="108"/>
      <c r="D715" s="108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8"/>
      <c r="T715" s="118"/>
      <c r="U715" s="118"/>
      <c r="V715" s="118"/>
      <c r="W715" s="118"/>
      <c r="X715" s="118"/>
      <c r="Y715" s="118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  <c r="AZ715" s="111"/>
      <c r="BA715" s="111"/>
      <c r="BB715" s="111"/>
      <c r="BC715" s="111"/>
      <c r="BD715" s="111"/>
      <c r="BE715" s="118"/>
      <c r="BF715" s="118"/>
      <c r="BG715" s="118"/>
      <c r="BH715" s="118"/>
      <c r="BI715" s="118"/>
      <c r="BJ715" s="118"/>
      <c r="BK715" s="118"/>
      <c r="BL715" s="111"/>
      <c r="BM715" s="111"/>
      <c r="BN715" s="111"/>
      <c r="BO715" s="111"/>
      <c r="BP715" s="111"/>
      <c r="BQ715" s="122"/>
      <c r="BR715" s="111"/>
      <c r="BS715" s="111"/>
    </row>
    <row r="716" spans="1:71" ht="15.75" customHeight="1">
      <c r="A716" s="105"/>
      <c r="B716" s="108"/>
      <c r="C716" s="108"/>
      <c r="D716" s="108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8"/>
      <c r="T716" s="118"/>
      <c r="U716" s="118"/>
      <c r="V716" s="118"/>
      <c r="W716" s="118"/>
      <c r="X716" s="118"/>
      <c r="Y716" s="118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  <c r="AZ716" s="111"/>
      <c r="BA716" s="111"/>
      <c r="BB716" s="111"/>
      <c r="BC716" s="111"/>
      <c r="BD716" s="111"/>
      <c r="BE716" s="118"/>
      <c r="BF716" s="118"/>
      <c r="BG716" s="118"/>
      <c r="BH716" s="118"/>
      <c r="BI716" s="118"/>
      <c r="BJ716" s="118"/>
      <c r="BK716" s="118"/>
      <c r="BL716" s="111"/>
      <c r="BM716" s="111"/>
      <c r="BN716" s="111"/>
      <c r="BO716" s="111"/>
      <c r="BP716" s="111"/>
      <c r="BQ716" s="122"/>
      <c r="BR716" s="111"/>
      <c r="BS716" s="111"/>
    </row>
    <row r="717" spans="1:71" ht="15.75" customHeight="1">
      <c r="A717" s="105"/>
      <c r="B717" s="108"/>
      <c r="C717" s="108"/>
      <c r="D717" s="108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8"/>
      <c r="T717" s="118"/>
      <c r="U717" s="118"/>
      <c r="V717" s="118"/>
      <c r="W717" s="118"/>
      <c r="X717" s="118"/>
      <c r="Y717" s="118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  <c r="AZ717" s="111"/>
      <c r="BA717" s="111"/>
      <c r="BB717" s="111"/>
      <c r="BC717" s="111"/>
      <c r="BD717" s="111"/>
      <c r="BE717" s="118"/>
      <c r="BF717" s="118"/>
      <c r="BG717" s="118"/>
      <c r="BH717" s="118"/>
      <c r="BI717" s="118"/>
      <c r="BJ717" s="118"/>
      <c r="BK717" s="118"/>
      <c r="BL717" s="111"/>
      <c r="BM717" s="111"/>
      <c r="BN717" s="111"/>
      <c r="BO717" s="111"/>
      <c r="BP717" s="111"/>
      <c r="BQ717" s="122"/>
      <c r="BR717" s="111"/>
      <c r="BS717" s="111"/>
    </row>
    <row r="718" spans="1:71" ht="15.75" customHeight="1">
      <c r="A718" s="105"/>
      <c r="B718" s="108"/>
      <c r="C718" s="108"/>
      <c r="D718" s="108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8"/>
      <c r="T718" s="118"/>
      <c r="U718" s="118"/>
      <c r="V718" s="118"/>
      <c r="W718" s="118"/>
      <c r="X718" s="118"/>
      <c r="Y718" s="118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  <c r="AZ718" s="111"/>
      <c r="BA718" s="111"/>
      <c r="BB718" s="111"/>
      <c r="BC718" s="111"/>
      <c r="BD718" s="111"/>
      <c r="BE718" s="118"/>
      <c r="BF718" s="118"/>
      <c r="BG718" s="118"/>
      <c r="BH718" s="118"/>
      <c r="BI718" s="118"/>
      <c r="BJ718" s="118"/>
      <c r="BK718" s="118"/>
      <c r="BL718" s="111"/>
      <c r="BM718" s="111"/>
      <c r="BN718" s="111"/>
      <c r="BO718" s="111"/>
      <c r="BP718" s="111"/>
      <c r="BQ718" s="122"/>
      <c r="BR718" s="111"/>
      <c r="BS718" s="111"/>
    </row>
    <row r="719" spans="1:71" ht="15.75" customHeight="1">
      <c r="A719" s="105"/>
      <c r="B719" s="108"/>
      <c r="C719" s="108"/>
      <c r="D719" s="108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8"/>
      <c r="T719" s="118"/>
      <c r="U719" s="118"/>
      <c r="V719" s="118"/>
      <c r="W719" s="118"/>
      <c r="X719" s="118"/>
      <c r="Y719" s="118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  <c r="AZ719" s="111"/>
      <c r="BA719" s="111"/>
      <c r="BB719" s="111"/>
      <c r="BC719" s="111"/>
      <c r="BD719" s="111"/>
      <c r="BE719" s="118"/>
      <c r="BF719" s="118"/>
      <c r="BG719" s="118"/>
      <c r="BH719" s="118"/>
      <c r="BI719" s="118"/>
      <c r="BJ719" s="118"/>
      <c r="BK719" s="118"/>
      <c r="BL719" s="111"/>
      <c r="BM719" s="111"/>
      <c r="BN719" s="111"/>
      <c r="BO719" s="111"/>
      <c r="BP719" s="111"/>
      <c r="BQ719" s="122"/>
      <c r="BR719" s="111"/>
      <c r="BS719" s="111"/>
    </row>
    <row r="720" spans="1:71" ht="15.75" customHeight="1">
      <c r="A720" s="105"/>
      <c r="B720" s="108"/>
      <c r="C720" s="108"/>
      <c r="D720" s="108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8"/>
      <c r="T720" s="118"/>
      <c r="U720" s="118"/>
      <c r="V720" s="118"/>
      <c r="W720" s="118"/>
      <c r="X720" s="118"/>
      <c r="Y720" s="118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  <c r="AZ720" s="111"/>
      <c r="BA720" s="111"/>
      <c r="BB720" s="111"/>
      <c r="BC720" s="111"/>
      <c r="BD720" s="111"/>
      <c r="BE720" s="118"/>
      <c r="BF720" s="118"/>
      <c r="BG720" s="118"/>
      <c r="BH720" s="118"/>
      <c r="BI720" s="118"/>
      <c r="BJ720" s="118"/>
      <c r="BK720" s="118"/>
      <c r="BL720" s="111"/>
      <c r="BM720" s="111"/>
      <c r="BN720" s="111"/>
      <c r="BO720" s="111"/>
      <c r="BP720" s="111"/>
      <c r="BQ720" s="122"/>
      <c r="BR720" s="111"/>
      <c r="BS720" s="111"/>
    </row>
    <row r="721" spans="1:71" ht="15.75" customHeight="1">
      <c r="A721" s="105"/>
      <c r="B721" s="108"/>
      <c r="C721" s="108"/>
      <c r="D721" s="108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8"/>
      <c r="T721" s="118"/>
      <c r="U721" s="118"/>
      <c r="V721" s="118"/>
      <c r="W721" s="118"/>
      <c r="X721" s="118"/>
      <c r="Y721" s="118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  <c r="AZ721" s="111"/>
      <c r="BA721" s="111"/>
      <c r="BB721" s="111"/>
      <c r="BC721" s="111"/>
      <c r="BD721" s="111"/>
      <c r="BE721" s="118"/>
      <c r="BF721" s="118"/>
      <c r="BG721" s="118"/>
      <c r="BH721" s="118"/>
      <c r="BI721" s="118"/>
      <c r="BJ721" s="118"/>
      <c r="BK721" s="118"/>
      <c r="BL721" s="111"/>
      <c r="BM721" s="111"/>
      <c r="BN721" s="111"/>
      <c r="BO721" s="111"/>
      <c r="BP721" s="111"/>
      <c r="BQ721" s="122"/>
      <c r="BR721" s="111"/>
      <c r="BS721" s="111"/>
    </row>
    <row r="722" spans="1:71" ht="15.75" customHeight="1">
      <c r="A722" s="105"/>
      <c r="B722" s="108"/>
      <c r="C722" s="108"/>
      <c r="D722" s="108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8"/>
      <c r="T722" s="118"/>
      <c r="U722" s="118"/>
      <c r="V722" s="118"/>
      <c r="W722" s="118"/>
      <c r="X722" s="118"/>
      <c r="Y722" s="118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  <c r="AZ722" s="111"/>
      <c r="BA722" s="111"/>
      <c r="BB722" s="111"/>
      <c r="BC722" s="111"/>
      <c r="BD722" s="111"/>
      <c r="BE722" s="118"/>
      <c r="BF722" s="118"/>
      <c r="BG722" s="118"/>
      <c r="BH722" s="118"/>
      <c r="BI722" s="118"/>
      <c r="BJ722" s="118"/>
      <c r="BK722" s="118"/>
      <c r="BL722" s="111"/>
      <c r="BM722" s="111"/>
      <c r="BN722" s="111"/>
      <c r="BO722" s="111"/>
      <c r="BP722" s="111"/>
      <c r="BQ722" s="122"/>
      <c r="BR722" s="111"/>
      <c r="BS722" s="111"/>
    </row>
    <row r="723" spans="1:71" ht="15.75" customHeight="1">
      <c r="A723" s="105"/>
      <c r="B723" s="108"/>
      <c r="C723" s="108"/>
      <c r="D723" s="108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8"/>
      <c r="T723" s="118"/>
      <c r="U723" s="118"/>
      <c r="V723" s="118"/>
      <c r="W723" s="118"/>
      <c r="X723" s="118"/>
      <c r="Y723" s="118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  <c r="AZ723" s="111"/>
      <c r="BA723" s="111"/>
      <c r="BB723" s="111"/>
      <c r="BC723" s="111"/>
      <c r="BD723" s="111"/>
      <c r="BE723" s="118"/>
      <c r="BF723" s="118"/>
      <c r="BG723" s="118"/>
      <c r="BH723" s="118"/>
      <c r="BI723" s="118"/>
      <c r="BJ723" s="118"/>
      <c r="BK723" s="118"/>
      <c r="BL723" s="111"/>
      <c r="BM723" s="111"/>
      <c r="BN723" s="111"/>
      <c r="BO723" s="111"/>
      <c r="BP723" s="111"/>
      <c r="BQ723" s="122"/>
      <c r="BR723" s="111"/>
      <c r="BS723" s="111"/>
    </row>
    <row r="724" spans="1:71" ht="15.75" customHeight="1">
      <c r="A724" s="105"/>
      <c r="B724" s="108"/>
      <c r="C724" s="108"/>
      <c r="D724" s="108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8"/>
      <c r="T724" s="118"/>
      <c r="U724" s="118"/>
      <c r="V724" s="118"/>
      <c r="W724" s="118"/>
      <c r="X724" s="118"/>
      <c r="Y724" s="118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  <c r="AZ724" s="111"/>
      <c r="BA724" s="111"/>
      <c r="BB724" s="111"/>
      <c r="BC724" s="111"/>
      <c r="BD724" s="111"/>
      <c r="BE724" s="118"/>
      <c r="BF724" s="118"/>
      <c r="BG724" s="118"/>
      <c r="BH724" s="118"/>
      <c r="BI724" s="118"/>
      <c r="BJ724" s="118"/>
      <c r="BK724" s="118"/>
      <c r="BL724" s="111"/>
      <c r="BM724" s="111"/>
      <c r="BN724" s="111"/>
      <c r="BO724" s="111"/>
      <c r="BP724" s="111"/>
      <c r="BQ724" s="122"/>
      <c r="BR724" s="111"/>
      <c r="BS724" s="111"/>
    </row>
    <row r="725" spans="1:71" ht="15.75" customHeight="1">
      <c r="A725" s="105"/>
      <c r="B725" s="108"/>
      <c r="C725" s="108"/>
      <c r="D725" s="108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8"/>
      <c r="T725" s="118"/>
      <c r="U725" s="118"/>
      <c r="V725" s="118"/>
      <c r="W725" s="118"/>
      <c r="X725" s="118"/>
      <c r="Y725" s="118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  <c r="AZ725" s="111"/>
      <c r="BA725" s="111"/>
      <c r="BB725" s="111"/>
      <c r="BC725" s="111"/>
      <c r="BD725" s="111"/>
      <c r="BE725" s="118"/>
      <c r="BF725" s="118"/>
      <c r="BG725" s="118"/>
      <c r="BH725" s="118"/>
      <c r="BI725" s="118"/>
      <c r="BJ725" s="118"/>
      <c r="BK725" s="118"/>
      <c r="BL725" s="111"/>
      <c r="BM725" s="111"/>
      <c r="BN725" s="111"/>
      <c r="BO725" s="111"/>
      <c r="BP725" s="111"/>
      <c r="BQ725" s="122"/>
      <c r="BR725" s="111"/>
      <c r="BS725" s="111"/>
    </row>
    <row r="726" spans="1:71" ht="15.75" customHeight="1">
      <c r="A726" s="105"/>
      <c r="B726" s="108"/>
      <c r="C726" s="108"/>
      <c r="D726" s="108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8"/>
      <c r="T726" s="118"/>
      <c r="U726" s="118"/>
      <c r="V726" s="118"/>
      <c r="W726" s="118"/>
      <c r="X726" s="118"/>
      <c r="Y726" s="118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  <c r="AZ726" s="111"/>
      <c r="BA726" s="111"/>
      <c r="BB726" s="111"/>
      <c r="BC726" s="111"/>
      <c r="BD726" s="111"/>
      <c r="BE726" s="118"/>
      <c r="BF726" s="118"/>
      <c r="BG726" s="118"/>
      <c r="BH726" s="118"/>
      <c r="BI726" s="118"/>
      <c r="BJ726" s="118"/>
      <c r="BK726" s="118"/>
      <c r="BL726" s="111"/>
      <c r="BM726" s="111"/>
      <c r="BN726" s="111"/>
      <c r="BO726" s="111"/>
      <c r="BP726" s="111"/>
      <c r="BQ726" s="122"/>
      <c r="BR726" s="111"/>
      <c r="BS726" s="111"/>
    </row>
    <row r="727" spans="1:71" ht="15.75" customHeight="1">
      <c r="A727" s="105"/>
      <c r="B727" s="108"/>
      <c r="C727" s="108"/>
      <c r="D727" s="108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8"/>
      <c r="T727" s="118"/>
      <c r="U727" s="118"/>
      <c r="V727" s="118"/>
      <c r="W727" s="118"/>
      <c r="X727" s="118"/>
      <c r="Y727" s="118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  <c r="AZ727" s="111"/>
      <c r="BA727" s="111"/>
      <c r="BB727" s="111"/>
      <c r="BC727" s="111"/>
      <c r="BD727" s="111"/>
      <c r="BE727" s="118"/>
      <c r="BF727" s="118"/>
      <c r="BG727" s="118"/>
      <c r="BH727" s="118"/>
      <c r="BI727" s="118"/>
      <c r="BJ727" s="118"/>
      <c r="BK727" s="118"/>
      <c r="BL727" s="111"/>
      <c r="BM727" s="111"/>
      <c r="BN727" s="111"/>
      <c r="BO727" s="111"/>
      <c r="BP727" s="111"/>
      <c r="BQ727" s="122"/>
      <c r="BR727" s="111"/>
      <c r="BS727" s="111"/>
    </row>
    <row r="728" spans="1:71" ht="15.75" customHeight="1">
      <c r="A728" s="105"/>
      <c r="B728" s="108"/>
      <c r="C728" s="108"/>
      <c r="D728" s="108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8"/>
      <c r="T728" s="118"/>
      <c r="U728" s="118"/>
      <c r="V728" s="118"/>
      <c r="W728" s="118"/>
      <c r="X728" s="118"/>
      <c r="Y728" s="118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  <c r="AZ728" s="111"/>
      <c r="BA728" s="111"/>
      <c r="BB728" s="111"/>
      <c r="BC728" s="111"/>
      <c r="BD728" s="111"/>
      <c r="BE728" s="118"/>
      <c r="BF728" s="118"/>
      <c r="BG728" s="118"/>
      <c r="BH728" s="118"/>
      <c r="BI728" s="118"/>
      <c r="BJ728" s="118"/>
      <c r="BK728" s="118"/>
      <c r="BL728" s="111"/>
      <c r="BM728" s="111"/>
      <c r="BN728" s="111"/>
      <c r="BO728" s="111"/>
      <c r="BP728" s="111"/>
      <c r="BQ728" s="122"/>
      <c r="BR728" s="111"/>
      <c r="BS728" s="111"/>
    </row>
    <row r="729" spans="1:71" ht="15.75" customHeight="1">
      <c r="A729" s="105"/>
      <c r="B729" s="108"/>
      <c r="C729" s="108"/>
      <c r="D729" s="108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8"/>
      <c r="T729" s="118"/>
      <c r="U729" s="118"/>
      <c r="V729" s="118"/>
      <c r="W729" s="118"/>
      <c r="X729" s="118"/>
      <c r="Y729" s="118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  <c r="AZ729" s="111"/>
      <c r="BA729" s="111"/>
      <c r="BB729" s="111"/>
      <c r="BC729" s="111"/>
      <c r="BD729" s="111"/>
      <c r="BE729" s="118"/>
      <c r="BF729" s="118"/>
      <c r="BG729" s="118"/>
      <c r="BH729" s="118"/>
      <c r="BI729" s="118"/>
      <c r="BJ729" s="118"/>
      <c r="BK729" s="118"/>
      <c r="BL729" s="111"/>
      <c r="BM729" s="111"/>
      <c r="BN729" s="111"/>
      <c r="BO729" s="111"/>
      <c r="BP729" s="111"/>
      <c r="BQ729" s="122"/>
      <c r="BR729" s="111"/>
      <c r="BS729" s="111"/>
    </row>
    <row r="730" spans="1:71" ht="15.75" customHeight="1">
      <c r="A730" s="105"/>
      <c r="B730" s="108"/>
      <c r="C730" s="108"/>
      <c r="D730" s="108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8"/>
      <c r="T730" s="118"/>
      <c r="U730" s="118"/>
      <c r="V730" s="118"/>
      <c r="W730" s="118"/>
      <c r="X730" s="118"/>
      <c r="Y730" s="118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  <c r="AZ730" s="111"/>
      <c r="BA730" s="111"/>
      <c r="BB730" s="111"/>
      <c r="BC730" s="111"/>
      <c r="BD730" s="111"/>
      <c r="BE730" s="118"/>
      <c r="BF730" s="118"/>
      <c r="BG730" s="118"/>
      <c r="BH730" s="118"/>
      <c r="BI730" s="118"/>
      <c r="BJ730" s="118"/>
      <c r="BK730" s="118"/>
      <c r="BL730" s="111"/>
      <c r="BM730" s="111"/>
      <c r="BN730" s="111"/>
      <c r="BO730" s="111"/>
      <c r="BP730" s="111"/>
      <c r="BQ730" s="122"/>
      <c r="BR730" s="111"/>
      <c r="BS730" s="111"/>
    </row>
    <row r="731" spans="1:71" ht="15.75" customHeight="1">
      <c r="A731" s="105"/>
      <c r="B731" s="108"/>
      <c r="C731" s="108"/>
      <c r="D731" s="108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8"/>
      <c r="T731" s="118"/>
      <c r="U731" s="118"/>
      <c r="V731" s="118"/>
      <c r="W731" s="118"/>
      <c r="X731" s="118"/>
      <c r="Y731" s="118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8"/>
      <c r="BF731" s="118"/>
      <c r="BG731" s="118"/>
      <c r="BH731" s="118"/>
      <c r="BI731" s="118"/>
      <c r="BJ731" s="118"/>
      <c r="BK731" s="118"/>
      <c r="BL731" s="111"/>
      <c r="BM731" s="111"/>
      <c r="BN731" s="111"/>
      <c r="BO731" s="111"/>
      <c r="BP731" s="111"/>
      <c r="BQ731" s="122"/>
      <c r="BR731" s="111"/>
      <c r="BS731" s="111"/>
    </row>
    <row r="732" spans="1:71" ht="15.75" customHeight="1">
      <c r="A732" s="105"/>
      <c r="B732" s="108"/>
      <c r="C732" s="108"/>
      <c r="D732" s="108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8"/>
      <c r="T732" s="118"/>
      <c r="U732" s="118"/>
      <c r="V732" s="118"/>
      <c r="W732" s="118"/>
      <c r="X732" s="118"/>
      <c r="Y732" s="118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  <c r="AZ732" s="111"/>
      <c r="BA732" s="111"/>
      <c r="BB732" s="111"/>
      <c r="BC732" s="111"/>
      <c r="BD732" s="111"/>
      <c r="BE732" s="118"/>
      <c r="BF732" s="118"/>
      <c r="BG732" s="118"/>
      <c r="BH732" s="118"/>
      <c r="BI732" s="118"/>
      <c r="BJ732" s="118"/>
      <c r="BK732" s="118"/>
      <c r="BL732" s="111"/>
      <c r="BM732" s="111"/>
      <c r="BN732" s="111"/>
      <c r="BO732" s="111"/>
      <c r="BP732" s="111"/>
      <c r="BQ732" s="122"/>
      <c r="BR732" s="111"/>
      <c r="BS732" s="111"/>
    </row>
    <row r="733" spans="1:71" ht="15.75" customHeight="1">
      <c r="A733" s="105"/>
      <c r="B733" s="108"/>
      <c r="C733" s="108"/>
      <c r="D733" s="108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8"/>
      <c r="T733" s="118"/>
      <c r="U733" s="118"/>
      <c r="V733" s="118"/>
      <c r="W733" s="118"/>
      <c r="X733" s="118"/>
      <c r="Y733" s="118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  <c r="AZ733" s="111"/>
      <c r="BA733" s="111"/>
      <c r="BB733" s="111"/>
      <c r="BC733" s="111"/>
      <c r="BD733" s="111"/>
      <c r="BE733" s="118"/>
      <c r="BF733" s="118"/>
      <c r="BG733" s="118"/>
      <c r="BH733" s="118"/>
      <c r="BI733" s="118"/>
      <c r="BJ733" s="118"/>
      <c r="BK733" s="118"/>
      <c r="BL733" s="111"/>
      <c r="BM733" s="111"/>
      <c r="BN733" s="111"/>
      <c r="BO733" s="111"/>
      <c r="BP733" s="111"/>
      <c r="BQ733" s="122"/>
      <c r="BR733" s="111"/>
      <c r="BS733" s="111"/>
    </row>
    <row r="734" spans="1:71" ht="15.75" customHeight="1">
      <c r="A734" s="105"/>
      <c r="B734" s="108"/>
      <c r="C734" s="108"/>
      <c r="D734" s="108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8"/>
      <c r="T734" s="118"/>
      <c r="U734" s="118"/>
      <c r="V734" s="118"/>
      <c r="W734" s="118"/>
      <c r="X734" s="118"/>
      <c r="Y734" s="118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8"/>
      <c r="BF734" s="118"/>
      <c r="BG734" s="118"/>
      <c r="BH734" s="118"/>
      <c r="BI734" s="118"/>
      <c r="BJ734" s="118"/>
      <c r="BK734" s="118"/>
      <c r="BL734" s="111"/>
      <c r="BM734" s="111"/>
      <c r="BN734" s="111"/>
      <c r="BO734" s="111"/>
      <c r="BP734" s="111"/>
      <c r="BQ734" s="122"/>
      <c r="BR734" s="111"/>
      <c r="BS734" s="111"/>
    </row>
    <row r="735" spans="1:71" ht="15.75" customHeight="1">
      <c r="A735" s="105"/>
      <c r="B735" s="108"/>
      <c r="C735" s="108"/>
      <c r="D735" s="108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8"/>
      <c r="T735" s="118"/>
      <c r="U735" s="118"/>
      <c r="V735" s="118"/>
      <c r="W735" s="118"/>
      <c r="X735" s="118"/>
      <c r="Y735" s="118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8"/>
      <c r="BF735" s="118"/>
      <c r="BG735" s="118"/>
      <c r="BH735" s="118"/>
      <c r="BI735" s="118"/>
      <c r="BJ735" s="118"/>
      <c r="BK735" s="118"/>
      <c r="BL735" s="111"/>
      <c r="BM735" s="111"/>
      <c r="BN735" s="111"/>
      <c r="BO735" s="111"/>
      <c r="BP735" s="111"/>
      <c r="BQ735" s="122"/>
      <c r="BR735" s="111"/>
      <c r="BS735" s="111"/>
    </row>
    <row r="736" spans="1:71" ht="15.75" customHeight="1">
      <c r="A736" s="105"/>
      <c r="B736" s="108"/>
      <c r="C736" s="108"/>
      <c r="D736" s="108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8"/>
      <c r="T736" s="118"/>
      <c r="U736" s="118"/>
      <c r="V736" s="118"/>
      <c r="W736" s="118"/>
      <c r="X736" s="118"/>
      <c r="Y736" s="118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8"/>
      <c r="BF736" s="118"/>
      <c r="BG736" s="118"/>
      <c r="BH736" s="118"/>
      <c r="BI736" s="118"/>
      <c r="BJ736" s="118"/>
      <c r="BK736" s="118"/>
      <c r="BL736" s="111"/>
      <c r="BM736" s="111"/>
      <c r="BN736" s="111"/>
      <c r="BO736" s="111"/>
      <c r="BP736" s="111"/>
      <c r="BQ736" s="122"/>
      <c r="BR736" s="111"/>
      <c r="BS736" s="111"/>
    </row>
    <row r="737" spans="1:71" ht="15.75" customHeight="1">
      <c r="A737" s="105"/>
      <c r="B737" s="108"/>
      <c r="C737" s="108"/>
      <c r="D737" s="108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8"/>
      <c r="T737" s="118"/>
      <c r="U737" s="118"/>
      <c r="V737" s="118"/>
      <c r="W737" s="118"/>
      <c r="X737" s="118"/>
      <c r="Y737" s="118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8"/>
      <c r="BF737" s="118"/>
      <c r="BG737" s="118"/>
      <c r="BH737" s="118"/>
      <c r="BI737" s="118"/>
      <c r="BJ737" s="118"/>
      <c r="BK737" s="118"/>
      <c r="BL737" s="111"/>
      <c r="BM737" s="111"/>
      <c r="BN737" s="111"/>
      <c r="BO737" s="111"/>
      <c r="BP737" s="111"/>
      <c r="BQ737" s="122"/>
      <c r="BR737" s="111"/>
      <c r="BS737" s="111"/>
    </row>
    <row r="738" spans="1:71" ht="15.75" customHeight="1">
      <c r="A738" s="105"/>
      <c r="B738" s="108"/>
      <c r="C738" s="108"/>
      <c r="D738" s="108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8"/>
      <c r="T738" s="118"/>
      <c r="U738" s="118"/>
      <c r="V738" s="118"/>
      <c r="W738" s="118"/>
      <c r="X738" s="118"/>
      <c r="Y738" s="118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8"/>
      <c r="BF738" s="118"/>
      <c r="BG738" s="118"/>
      <c r="BH738" s="118"/>
      <c r="BI738" s="118"/>
      <c r="BJ738" s="118"/>
      <c r="BK738" s="118"/>
      <c r="BL738" s="111"/>
      <c r="BM738" s="111"/>
      <c r="BN738" s="111"/>
      <c r="BO738" s="111"/>
      <c r="BP738" s="111"/>
      <c r="BQ738" s="122"/>
      <c r="BR738" s="111"/>
      <c r="BS738" s="111"/>
    </row>
    <row r="739" spans="1:71" ht="15.75" customHeight="1">
      <c r="A739" s="105"/>
      <c r="B739" s="108"/>
      <c r="C739" s="108"/>
      <c r="D739" s="108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8"/>
      <c r="T739" s="118"/>
      <c r="U739" s="118"/>
      <c r="V739" s="118"/>
      <c r="W739" s="118"/>
      <c r="X739" s="118"/>
      <c r="Y739" s="118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  <c r="AZ739" s="111"/>
      <c r="BA739" s="111"/>
      <c r="BB739" s="111"/>
      <c r="BC739" s="111"/>
      <c r="BD739" s="111"/>
      <c r="BE739" s="118"/>
      <c r="BF739" s="118"/>
      <c r="BG739" s="118"/>
      <c r="BH739" s="118"/>
      <c r="BI739" s="118"/>
      <c r="BJ739" s="118"/>
      <c r="BK739" s="118"/>
      <c r="BL739" s="111"/>
      <c r="BM739" s="111"/>
      <c r="BN739" s="111"/>
      <c r="BO739" s="111"/>
      <c r="BP739" s="111"/>
      <c r="BQ739" s="122"/>
      <c r="BR739" s="111"/>
      <c r="BS739" s="111"/>
    </row>
    <row r="740" spans="1:71" ht="15.75" customHeight="1">
      <c r="A740" s="105"/>
      <c r="B740" s="108"/>
      <c r="C740" s="108"/>
      <c r="D740" s="108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8"/>
      <c r="T740" s="118"/>
      <c r="U740" s="118"/>
      <c r="V740" s="118"/>
      <c r="W740" s="118"/>
      <c r="X740" s="118"/>
      <c r="Y740" s="118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  <c r="AZ740" s="111"/>
      <c r="BA740" s="111"/>
      <c r="BB740" s="111"/>
      <c r="BC740" s="111"/>
      <c r="BD740" s="111"/>
      <c r="BE740" s="118"/>
      <c r="BF740" s="118"/>
      <c r="BG740" s="118"/>
      <c r="BH740" s="118"/>
      <c r="BI740" s="118"/>
      <c r="BJ740" s="118"/>
      <c r="BK740" s="118"/>
      <c r="BL740" s="111"/>
      <c r="BM740" s="111"/>
      <c r="BN740" s="111"/>
      <c r="BO740" s="111"/>
      <c r="BP740" s="111"/>
      <c r="BQ740" s="122"/>
      <c r="BR740" s="111"/>
      <c r="BS740" s="111"/>
    </row>
    <row r="741" spans="1:71" ht="15.75" customHeight="1">
      <c r="A741" s="105"/>
      <c r="B741" s="108"/>
      <c r="C741" s="108"/>
      <c r="D741" s="108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8"/>
      <c r="T741" s="118"/>
      <c r="U741" s="118"/>
      <c r="V741" s="118"/>
      <c r="W741" s="118"/>
      <c r="X741" s="118"/>
      <c r="Y741" s="118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  <c r="AZ741" s="111"/>
      <c r="BA741" s="111"/>
      <c r="BB741" s="111"/>
      <c r="BC741" s="111"/>
      <c r="BD741" s="111"/>
      <c r="BE741" s="118"/>
      <c r="BF741" s="118"/>
      <c r="BG741" s="118"/>
      <c r="BH741" s="118"/>
      <c r="BI741" s="118"/>
      <c r="BJ741" s="118"/>
      <c r="BK741" s="118"/>
      <c r="BL741" s="111"/>
      <c r="BM741" s="111"/>
      <c r="BN741" s="111"/>
      <c r="BO741" s="111"/>
      <c r="BP741" s="111"/>
      <c r="BQ741" s="122"/>
      <c r="BR741" s="111"/>
      <c r="BS741" s="111"/>
    </row>
    <row r="742" spans="1:71" ht="15.75" customHeight="1">
      <c r="A742" s="105"/>
      <c r="B742" s="108"/>
      <c r="C742" s="108"/>
      <c r="D742" s="108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8"/>
      <c r="T742" s="118"/>
      <c r="U742" s="118"/>
      <c r="V742" s="118"/>
      <c r="W742" s="118"/>
      <c r="X742" s="118"/>
      <c r="Y742" s="118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  <c r="AZ742" s="111"/>
      <c r="BA742" s="111"/>
      <c r="BB742" s="111"/>
      <c r="BC742" s="111"/>
      <c r="BD742" s="111"/>
      <c r="BE742" s="118"/>
      <c r="BF742" s="118"/>
      <c r="BG742" s="118"/>
      <c r="BH742" s="118"/>
      <c r="BI742" s="118"/>
      <c r="BJ742" s="118"/>
      <c r="BK742" s="118"/>
      <c r="BL742" s="111"/>
      <c r="BM742" s="111"/>
      <c r="BN742" s="111"/>
      <c r="BO742" s="111"/>
      <c r="BP742" s="111"/>
      <c r="BQ742" s="122"/>
      <c r="BR742" s="111"/>
      <c r="BS742" s="111"/>
    </row>
    <row r="743" spans="1:71" ht="15.75" customHeight="1">
      <c r="A743" s="105"/>
      <c r="B743" s="108"/>
      <c r="C743" s="108"/>
      <c r="D743" s="108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8"/>
      <c r="T743" s="118"/>
      <c r="U743" s="118"/>
      <c r="V743" s="118"/>
      <c r="W743" s="118"/>
      <c r="X743" s="118"/>
      <c r="Y743" s="118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  <c r="AZ743" s="111"/>
      <c r="BA743" s="111"/>
      <c r="BB743" s="111"/>
      <c r="BC743" s="111"/>
      <c r="BD743" s="111"/>
      <c r="BE743" s="118"/>
      <c r="BF743" s="118"/>
      <c r="BG743" s="118"/>
      <c r="BH743" s="118"/>
      <c r="BI743" s="118"/>
      <c r="BJ743" s="118"/>
      <c r="BK743" s="118"/>
      <c r="BL743" s="111"/>
      <c r="BM743" s="111"/>
      <c r="BN743" s="111"/>
      <c r="BO743" s="111"/>
      <c r="BP743" s="111"/>
      <c r="BQ743" s="122"/>
      <c r="BR743" s="111"/>
      <c r="BS743" s="111"/>
    </row>
    <row r="744" spans="1:71" ht="15.75" customHeight="1">
      <c r="A744" s="105"/>
      <c r="B744" s="108"/>
      <c r="C744" s="108"/>
      <c r="D744" s="108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8"/>
      <c r="T744" s="118"/>
      <c r="U744" s="118"/>
      <c r="V744" s="118"/>
      <c r="W744" s="118"/>
      <c r="X744" s="118"/>
      <c r="Y744" s="118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  <c r="AZ744" s="111"/>
      <c r="BA744" s="111"/>
      <c r="BB744" s="111"/>
      <c r="BC744" s="111"/>
      <c r="BD744" s="111"/>
      <c r="BE744" s="118"/>
      <c r="BF744" s="118"/>
      <c r="BG744" s="118"/>
      <c r="BH744" s="118"/>
      <c r="BI744" s="118"/>
      <c r="BJ744" s="118"/>
      <c r="BK744" s="118"/>
      <c r="BL744" s="111"/>
      <c r="BM744" s="111"/>
      <c r="BN744" s="111"/>
      <c r="BO744" s="111"/>
      <c r="BP744" s="111"/>
      <c r="BQ744" s="122"/>
      <c r="BR744" s="111"/>
      <c r="BS744" s="111"/>
    </row>
    <row r="745" spans="1:71" ht="15.75" customHeight="1">
      <c r="A745" s="105"/>
      <c r="B745" s="108"/>
      <c r="C745" s="108"/>
      <c r="D745" s="108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8"/>
      <c r="T745" s="118"/>
      <c r="U745" s="118"/>
      <c r="V745" s="118"/>
      <c r="W745" s="118"/>
      <c r="X745" s="118"/>
      <c r="Y745" s="118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  <c r="AZ745" s="111"/>
      <c r="BA745" s="111"/>
      <c r="BB745" s="111"/>
      <c r="BC745" s="111"/>
      <c r="BD745" s="111"/>
      <c r="BE745" s="118"/>
      <c r="BF745" s="118"/>
      <c r="BG745" s="118"/>
      <c r="BH745" s="118"/>
      <c r="BI745" s="118"/>
      <c r="BJ745" s="118"/>
      <c r="BK745" s="118"/>
      <c r="BL745" s="111"/>
      <c r="BM745" s="111"/>
      <c r="BN745" s="111"/>
      <c r="BO745" s="111"/>
      <c r="BP745" s="111"/>
      <c r="BQ745" s="122"/>
      <c r="BR745" s="111"/>
      <c r="BS745" s="111"/>
    </row>
    <row r="746" spans="1:71" ht="15.75" customHeight="1">
      <c r="A746" s="105"/>
      <c r="B746" s="108"/>
      <c r="C746" s="108"/>
      <c r="D746" s="108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8"/>
      <c r="T746" s="118"/>
      <c r="U746" s="118"/>
      <c r="V746" s="118"/>
      <c r="W746" s="118"/>
      <c r="X746" s="118"/>
      <c r="Y746" s="118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  <c r="AZ746" s="111"/>
      <c r="BA746" s="111"/>
      <c r="BB746" s="111"/>
      <c r="BC746" s="111"/>
      <c r="BD746" s="111"/>
      <c r="BE746" s="118"/>
      <c r="BF746" s="118"/>
      <c r="BG746" s="118"/>
      <c r="BH746" s="118"/>
      <c r="BI746" s="118"/>
      <c r="BJ746" s="118"/>
      <c r="BK746" s="118"/>
      <c r="BL746" s="111"/>
      <c r="BM746" s="111"/>
      <c r="BN746" s="111"/>
      <c r="BO746" s="111"/>
      <c r="BP746" s="111"/>
      <c r="BQ746" s="122"/>
      <c r="BR746" s="111"/>
      <c r="BS746" s="111"/>
    </row>
    <row r="747" spans="1:71" ht="15.75" customHeight="1">
      <c r="A747" s="105"/>
      <c r="B747" s="108"/>
      <c r="C747" s="108"/>
      <c r="D747" s="108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8"/>
      <c r="T747" s="118"/>
      <c r="U747" s="118"/>
      <c r="V747" s="118"/>
      <c r="W747" s="118"/>
      <c r="X747" s="118"/>
      <c r="Y747" s="118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8"/>
      <c r="BF747" s="118"/>
      <c r="BG747" s="118"/>
      <c r="BH747" s="118"/>
      <c r="BI747" s="118"/>
      <c r="BJ747" s="118"/>
      <c r="BK747" s="118"/>
      <c r="BL747" s="111"/>
      <c r="BM747" s="111"/>
      <c r="BN747" s="111"/>
      <c r="BO747" s="111"/>
      <c r="BP747" s="111"/>
      <c r="BQ747" s="122"/>
      <c r="BR747" s="111"/>
      <c r="BS747" s="111"/>
    </row>
    <row r="748" spans="1:71" ht="15.75" customHeight="1">
      <c r="A748" s="105"/>
      <c r="B748" s="108"/>
      <c r="C748" s="108"/>
      <c r="D748" s="108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8"/>
      <c r="T748" s="118"/>
      <c r="U748" s="118"/>
      <c r="V748" s="118"/>
      <c r="W748" s="118"/>
      <c r="X748" s="118"/>
      <c r="Y748" s="118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  <c r="AZ748" s="111"/>
      <c r="BA748" s="111"/>
      <c r="BB748" s="111"/>
      <c r="BC748" s="111"/>
      <c r="BD748" s="111"/>
      <c r="BE748" s="118"/>
      <c r="BF748" s="118"/>
      <c r="BG748" s="118"/>
      <c r="BH748" s="118"/>
      <c r="BI748" s="118"/>
      <c r="BJ748" s="118"/>
      <c r="BK748" s="118"/>
      <c r="BL748" s="111"/>
      <c r="BM748" s="111"/>
      <c r="BN748" s="111"/>
      <c r="BO748" s="111"/>
      <c r="BP748" s="111"/>
      <c r="BQ748" s="122"/>
      <c r="BR748" s="111"/>
      <c r="BS748" s="111"/>
    </row>
    <row r="749" spans="1:71" ht="15.75" customHeight="1">
      <c r="A749" s="105"/>
      <c r="B749" s="108"/>
      <c r="C749" s="108"/>
      <c r="D749" s="108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8"/>
      <c r="T749" s="118"/>
      <c r="U749" s="118"/>
      <c r="V749" s="118"/>
      <c r="W749" s="118"/>
      <c r="X749" s="118"/>
      <c r="Y749" s="118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  <c r="AZ749" s="111"/>
      <c r="BA749" s="111"/>
      <c r="BB749" s="111"/>
      <c r="BC749" s="111"/>
      <c r="BD749" s="111"/>
      <c r="BE749" s="118"/>
      <c r="BF749" s="118"/>
      <c r="BG749" s="118"/>
      <c r="BH749" s="118"/>
      <c r="BI749" s="118"/>
      <c r="BJ749" s="118"/>
      <c r="BK749" s="118"/>
      <c r="BL749" s="111"/>
      <c r="BM749" s="111"/>
      <c r="BN749" s="111"/>
      <c r="BO749" s="111"/>
      <c r="BP749" s="111"/>
      <c r="BQ749" s="122"/>
      <c r="BR749" s="111"/>
      <c r="BS749" s="111"/>
    </row>
    <row r="750" spans="1:71" ht="15.75" customHeight="1">
      <c r="A750" s="105"/>
      <c r="B750" s="108"/>
      <c r="C750" s="108"/>
      <c r="D750" s="108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8"/>
      <c r="T750" s="118"/>
      <c r="U750" s="118"/>
      <c r="V750" s="118"/>
      <c r="W750" s="118"/>
      <c r="X750" s="118"/>
      <c r="Y750" s="118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8"/>
      <c r="BF750" s="118"/>
      <c r="BG750" s="118"/>
      <c r="BH750" s="118"/>
      <c r="BI750" s="118"/>
      <c r="BJ750" s="118"/>
      <c r="BK750" s="118"/>
      <c r="BL750" s="111"/>
      <c r="BM750" s="111"/>
      <c r="BN750" s="111"/>
      <c r="BO750" s="111"/>
      <c r="BP750" s="111"/>
      <c r="BQ750" s="122"/>
      <c r="BR750" s="111"/>
      <c r="BS750" s="111"/>
    </row>
    <row r="751" spans="1:71" ht="15.75" customHeight="1">
      <c r="A751" s="105"/>
      <c r="B751" s="108"/>
      <c r="C751" s="108"/>
      <c r="D751" s="108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8"/>
      <c r="T751" s="118"/>
      <c r="U751" s="118"/>
      <c r="V751" s="118"/>
      <c r="W751" s="118"/>
      <c r="X751" s="118"/>
      <c r="Y751" s="118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  <c r="AZ751" s="111"/>
      <c r="BA751" s="111"/>
      <c r="BB751" s="111"/>
      <c r="BC751" s="111"/>
      <c r="BD751" s="111"/>
      <c r="BE751" s="118"/>
      <c r="BF751" s="118"/>
      <c r="BG751" s="118"/>
      <c r="BH751" s="118"/>
      <c r="BI751" s="118"/>
      <c r="BJ751" s="118"/>
      <c r="BK751" s="118"/>
      <c r="BL751" s="111"/>
      <c r="BM751" s="111"/>
      <c r="BN751" s="111"/>
      <c r="BO751" s="111"/>
      <c r="BP751" s="111"/>
      <c r="BQ751" s="122"/>
      <c r="BR751" s="111"/>
      <c r="BS751" s="111"/>
    </row>
    <row r="752" spans="1:71" ht="15.75" customHeight="1">
      <c r="A752" s="105"/>
      <c r="B752" s="108"/>
      <c r="C752" s="108"/>
      <c r="D752" s="108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8"/>
      <c r="T752" s="118"/>
      <c r="U752" s="118"/>
      <c r="V752" s="118"/>
      <c r="W752" s="118"/>
      <c r="X752" s="118"/>
      <c r="Y752" s="118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  <c r="AZ752" s="111"/>
      <c r="BA752" s="111"/>
      <c r="BB752" s="111"/>
      <c r="BC752" s="111"/>
      <c r="BD752" s="111"/>
      <c r="BE752" s="118"/>
      <c r="BF752" s="118"/>
      <c r="BG752" s="118"/>
      <c r="BH752" s="118"/>
      <c r="BI752" s="118"/>
      <c r="BJ752" s="118"/>
      <c r="BK752" s="118"/>
      <c r="BL752" s="111"/>
      <c r="BM752" s="111"/>
      <c r="BN752" s="111"/>
      <c r="BO752" s="111"/>
      <c r="BP752" s="111"/>
      <c r="BQ752" s="122"/>
      <c r="BR752" s="111"/>
      <c r="BS752" s="111"/>
    </row>
    <row r="753" spans="1:71" ht="15.75" customHeight="1">
      <c r="A753" s="105"/>
      <c r="B753" s="108"/>
      <c r="C753" s="108"/>
      <c r="D753" s="108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8"/>
      <c r="T753" s="118"/>
      <c r="U753" s="118"/>
      <c r="V753" s="118"/>
      <c r="W753" s="118"/>
      <c r="X753" s="118"/>
      <c r="Y753" s="118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  <c r="AZ753" s="111"/>
      <c r="BA753" s="111"/>
      <c r="BB753" s="111"/>
      <c r="BC753" s="111"/>
      <c r="BD753" s="111"/>
      <c r="BE753" s="118"/>
      <c r="BF753" s="118"/>
      <c r="BG753" s="118"/>
      <c r="BH753" s="118"/>
      <c r="BI753" s="118"/>
      <c r="BJ753" s="118"/>
      <c r="BK753" s="118"/>
      <c r="BL753" s="111"/>
      <c r="BM753" s="111"/>
      <c r="BN753" s="111"/>
      <c r="BO753" s="111"/>
      <c r="BP753" s="111"/>
      <c r="BQ753" s="122"/>
      <c r="BR753" s="111"/>
      <c r="BS753" s="111"/>
    </row>
    <row r="754" spans="1:71" ht="15.75" customHeight="1">
      <c r="A754" s="105"/>
      <c r="B754" s="108"/>
      <c r="C754" s="108"/>
      <c r="D754" s="108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8"/>
      <c r="T754" s="118"/>
      <c r="U754" s="118"/>
      <c r="V754" s="118"/>
      <c r="W754" s="118"/>
      <c r="X754" s="118"/>
      <c r="Y754" s="118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  <c r="AZ754" s="111"/>
      <c r="BA754" s="111"/>
      <c r="BB754" s="111"/>
      <c r="BC754" s="111"/>
      <c r="BD754" s="111"/>
      <c r="BE754" s="118"/>
      <c r="BF754" s="118"/>
      <c r="BG754" s="118"/>
      <c r="BH754" s="118"/>
      <c r="BI754" s="118"/>
      <c r="BJ754" s="118"/>
      <c r="BK754" s="118"/>
      <c r="BL754" s="111"/>
      <c r="BM754" s="111"/>
      <c r="BN754" s="111"/>
      <c r="BO754" s="111"/>
      <c r="BP754" s="111"/>
      <c r="BQ754" s="122"/>
      <c r="BR754" s="111"/>
      <c r="BS754" s="111"/>
    </row>
    <row r="755" spans="1:71" ht="15.75" customHeight="1">
      <c r="A755" s="105"/>
      <c r="B755" s="108"/>
      <c r="C755" s="108"/>
      <c r="D755" s="108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8"/>
      <c r="T755" s="118"/>
      <c r="U755" s="118"/>
      <c r="V755" s="118"/>
      <c r="W755" s="118"/>
      <c r="X755" s="118"/>
      <c r="Y755" s="118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  <c r="AZ755" s="111"/>
      <c r="BA755" s="111"/>
      <c r="BB755" s="111"/>
      <c r="BC755" s="111"/>
      <c r="BD755" s="111"/>
      <c r="BE755" s="118"/>
      <c r="BF755" s="118"/>
      <c r="BG755" s="118"/>
      <c r="BH755" s="118"/>
      <c r="BI755" s="118"/>
      <c r="BJ755" s="118"/>
      <c r="BK755" s="118"/>
      <c r="BL755" s="111"/>
      <c r="BM755" s="111"/>
      <c r="BN755" s="111"/>
      <c r="BO755" s="111"/>
      <c r="BP755" s="111"/>
      <c r="BQ755" s="122"/>
      <c r="BR755" s="111"/>
      <c r="BS755" s="111"/>
    </row>
    <row r="756" spans="1:71" ht="15.75" customHeight="1">
      <c r="A756" s="105"/>
      <c r="B756" s="108"/>
      <c r="C756" s="108"/>
      <c r="D756" s="108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8"/>
      <c r="T756" s="118"/>
      <c r="U756" s="118"/>
      <c r="V756" s="118"/>
      <c r="W756" s="118"/>
      <c r="X756" s="118"/>
      <c r="Y756" s="118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  <c r="AZ756" s="111"/>
      <c r="BA756" s="111"/>
      <c r="BB756" s="111"/>
      <c r="BC756" s="111"/>
      <c r="BD756" s="111"/>
      <c r="BE756" s="118"/>
      <c r="BF756" s="118"/>
      <c r="BG756" s="118"/>
      <c r="BH756" s="118"/>
      <c r="BI756" s="118"/>
      <c r="BJ756" s="118"/>
      <c r="BK756" s="118"/>
      <c r="BL756" s="111"/>
      <c r="BM756" s="111"/>
      <c r="BN756" s="111"/>
      <c r="BO756" s="111"/>
      <c r="BP756" s="111"/>
      <c r="BQ756" s="122"/>
      <c r="BR756" s="111"/>
      <c r="BS756" s="111"/>
    </row>
    <row r="757" spans="1:71" ht="15.75" customHeight="1">
      <c r="A757" s="105"/>
      <c r="B757" s="108"/>
      <c r="C757" s="108"/>
      <c r="D757" s="108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8"/>
      <c r="T757" s="118"/>
      <c r="U757" s="118"/>
      <c r="V757" s="118"/>
      <c r="W757" s="118"/>
      <c r="X757" s="118"/>
      <c r="Y757" s="118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  <c r="AZ757" s="111"/>
      <c r="BA757" s="111"/>
      <c r="BB757" s="111"/>
      <c r="BC757" s="111"/>
      <c r="BD757" s="111"/>
      <c r="BE757" s="118"/>
      <c r="BF757" s="118"/>
      <c r="BG757" s="118"/>
      <c r="BH757" s="118"/>
      <c r="BI757" s="118"/>
      <c r="BJ757" s="118"/>
      <c r="BK757" s="118"/>
      <c r="BL757" s="111"/>
      <c r="BM757" s="111"/>
      <c r="BN757" s="111"/>
      <c r="BO757" s="111"/>
      <c r="BP757" s="111"/>
      <c r="BQ757" s="122"/>
      <c r="BR757" s="111"/>
      <c r="BS757" s="111"/>
    </row>
    <row r="758" spans="1:71" ht="15.75" customHeight="1">
      <c r="A758" s="105"/>
      <c r="B758" s="108"/>
      <c r="C758" s="108"/>
      <c r="D758" s="108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8"/>
      <c r="T758" s="118"/>
      <c r="U758" s="118"/>
      <c r="V758" s="118"/>
      <c r="W758" s="118"/>
      <c r="X758" s="118"/>
      <c r="Y758" s="118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  <c r="AZ758" s="111"/>
      <c r="BA758" s="111"/>
      <c r="BB758" s="111"/>
      <c r="BC758" s="111"/>
      <c r="BD758" s="111"/>
      <c r="BE758" s="118"/>
      <c r="BF758" s="118"/>
      <c r="BG758" s="118"/>
      <c r="BH758" s="118"/>
      <c r="BI758" s="118"/>
      <c r="BJ758" s="118"/>
      <c r="BK758" s="118"/>
      <c r="BL758" s="111"/>
      <c r="BM758" s="111"/>
      <c r="BN758" s="111"/>
      <c r="BO758" s="111"/>
      <c r="BP758" s="111"/>
      <c r="BQ758" s="122"/>
      <c r="BR758" s="111"/>
      <c r="BS758" s="111"/>
    </row>
    <row r="759" spans="1:71" ht="15.75" customHeight="1">
      <c r="A759" s="105"/>
      <c r="B759" s="108"/>
      <c r="C759" s="108"/>
      <c r="D759" s="108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8"/>
      <c r="T759" s="118"/>
      <c r="U759" s="118"/>
      <c r="V759" s="118"/>
      <c r="W759" s="118"/>
      <c r="X759" s="118"/>
      <c r="Y759" s="118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  <c r="AZ759" s="111"/>
      <c r="BA759" s="111"/>
      <c r="BB759" s="111"/>
      <c r="BC759" s="111"/>
      <c r="BD759" s="111"/>
      <c r="BE759" s="118"/>
      <c r="BF759" s="118"/>
      <c r="BG759" s="118"/>
      <c r="BH759" s="118"/>
      <c r="BI759" s="118"/>
      <c r="BJ759" s="118"/>
      <c r="BK759" s="118"/>
      <c r="BL759" s="111"/>
      <c r="BM759" s="111"/>
      <c r="BN759" s="111"/>
      <c r="BO759" s="111"/>
      <c r="BP759" s="111"/>
      <c r="BQ759" s="122"/>
      <c r="BR759" s="111"/>
      <c r="BS759" s="111"/>
    </row>
    <row r="760" spans="1:71" ht="15.75" customHeight="1">
      <c r="A760" s="105"/>
      <c r="B760" s="108"/>
      <c r="C760" s="108"/>
      <c r="D760" s="108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8"/>
      <c r="T760" s="118"/>
      <c r="U760" s="118"/>
      <c r="V760" s="118"/>
      <c r="W760" s="118"/>
      <c r="X760" s="118"/>
      <c r="Y760" s="118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  <c r="AZ760" s="111"/>
      <c r="BA760" s="111"/>
      <c r="BB760" s="111"/>
      <c r="BC760" s="111"/>
      <c r="BD760" s="111"/>
      <c r="BE760" s="118"/>
      <c r="BF760" s="118"/>
      <c r="BG760" s="118"/>
      <c r="BH760" s="118"/>
      <c r="BI760" s="118"/>
      <c r="BJ760" s="118"/>
      <c r="BK760" s="118"/>
      <c r="BL760" s="111"/>
      <c r="BM760" s="111"/>
      <c r="BN760" s="111"/>
      <c r="BO760" s="111"/>
      <c r="BP760" s="111"/>
      <c r="BQ760" s="122"/>
      <c r="BR760" s="111"/>
      <c r="BS760" s="111"/>
    </row>
    <row r="761" spans="1:71" ht="15.75" customHeight="1">
      <c r="A761" s="105"/>
      <c r="B761" s="108"/>
      <c r="C761" s="108"/>
      <c r="D761" s="108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8"/>
      <c r="T761" s="118"/>
      <c r="U761" s="118"/>
      <c r="V761" s="118"/>
      <c r="W761" s="118"/>
      <c r="X761" s="118"/>
      <c r="Y761" s="118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  <c r="AZ761" s="111"/>
      <c r="BA761" s="111"/>
      <c r="BB761" s="111"/>
      <c r="BC761" s="111"/>
      <c r="BD761" s="111"/>
      <c r="BE761" s="118"/>
      <c r="BF761" s="118"/>
      <c r="BG761" s="118"/>
      <c r="BH761" s="118"/>
      <c r="BI761" s="118"/>
      <c r="BJ761" s="118"/>
      <c r="BK761" s="118"/>
      <c r="BL761" s="111"/>
      <c r="BM761" s="111"/>
      <c r="BN761" s="111"/>
      <c r="BO761" s="111"/>
      <c r="BP761" s="111"/>
      <c r="BQ761" s="122"/>
      <c r="BR761" s="111"/>
      <c r="BS761" s="111"/>
    </row>
    <row r="762" spans="1:71" ht="15.75" customHeight="1">
      <c r="A762" s="105"/>
      <c r="B762" s="108"/>
      <c r="C762" s="108"/>
      <c r="D762" s="108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8"/>
      <c r="T762" s="118"/>
      <c r="U762" s="118"/>
      <c r="V762" s="118"/>
      <c r="W762" s="118"/>
      <c r="X762" s="118"/>
      <c r="Y762" s="118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  <c r="AZ762" s="111"/>
      <c r="BA762" s="111"/>
      <c r="BB762" s="111"/>
      <c r="BC762" s="111"/>
      <c r="BD762" s="111"/>
      <c r="BE762" s="118"/>
      <c r="BF762" s="118"/>
      <c r="BG762" s="118"/>
      <c r="BH762" s="118"/>
      <c r="BI762" s="118"/>
      <c r="BJ762" s="118"/>
      <c r="BK762" s="118"/>
      <c r="BL762" s="111"/>
      <c r="BM762" s="111"/>
      <c r="BN762" s="111"/>
      <c r="BO762" s="111"/>
      <c r="BP762" s="111"/>
      <c r="BQ762" s="122"/>
      <c r="BR762" s="111"/>
      <c r="BS762" s="111"/>
    </row>
    <row r="763" spans="1:71" ht="15.75" customHeight="1">
      <c r="A763" s="105"/>
      <c r="B763" s="108"/>
      <c r="C763" s="108"/>
      <c r="D763" s="108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8"/>
      <c r="T763" s="118"/>
      <c r="U763" s="118"/>
      <c r="V763" s="118"/>
      <c r="W763" s="118"/>
      <c r="X763" s="118"/>
      <c r="Y763" s="118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  <c r="AZ763" s="111"/>
      <c r="BA763" s="111"/>
      <c r="BB763" s="111"/>
      <c r="BC763" s="111"/>
      <c r="BD763" s="111"/>
      <c r="BE763" s="118"/>
      <c r="BF763" s="118"/>
      <c r="BG763" s="118"/>
      <c r="BH763" s="118"/>
      <c r="BI763" s="118"/>
      <c r="BJ763" s="118"/>
      <c r="BK763" s="118"/>
      <c r="BL763" s="111"/>
      <c r="BM763" s="111"/>
      <c r="BN763" s="111"/>
      <c r="BO763" s="111"/>
      <c r="BP763" s="111"/>
      <c r="BQ763" s="122"/>
      <c r="BR763" s="111"/>
      <c r="BS763" s="111"/>
    </row>
    <row r="764" spans="1:71" ht="15.75" customHeight="1">
      <c r="A764" s="105"/>
      <c r="B764" s="108"/>
      <c r="C764" s="108"/>
      <c r="D764" s="108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8"/>
      <c r="T764" s="118"/>
      <c r="U764" s="118"/>
      <c r="V764" s="118"/>
      <c r="W764" s="118"/>
      <c r="X764" s="118"/>
      <c r="Y764" s="118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  <c r="AZ764" s="111"/>
      <c r="BA764" s="111"/>
      <c r="BB764" s="111"/>
      <c r="BC764" s="111"/>
      <c r="BD764" s="111"/>
      <c r="BE764" s="118"/>
      <c r="BF764" s="118"/>
      <c r="BG764" s="118"/>
      <c r="BH764" s="118"/>
      <c r="BI764" s="118"/>
      <c r="BJ764" s="118"/>
      <c r="BK764" s="118"/>
      <c r="BL764" s="111"/>
      <c r="BM764" s="111"/>
      <c r="BN764" s="111"/>
      <c r="BO764" s="111"/>
      <c r="BP764" s="111"/>
      <c r="BQ764" s="122"/>
      <c r="BR764" s="111"/>
      <c r="BS764" s="111"/>
    </row>
    <row r="765" spans="1:71" ht="15.75" customHeight="1">
      <c r="A765" s="105"/>
      <c r="B765" s="108"/>
      <c r="C765" s="108"/>
      <c r="D765" s="108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8"/>
      <c r="T765" s="118"/>
      <c r="U765" s="118"/>
      <c r="V765" s="118"/>
      <c r="W765" s="118"/>
      <c r="X765" s="118"/>
      <c r="Y765" s="118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  <c r="AZ765" s="111"/>
      <c r="BA765" s="111"/>
      <c r="BB765" s="111"/>
      <c r="BC765" s="111"/>
      <c r="BD765" s="111"/>
      <c r="BE765" s="118"/>
      <c r="BF765" s="118"/>
      <c r="BG765" s="118"/>
      <c r="BH765" s="118"/>
      <c r="BI765" s="118"/>
      <c r="BJ765" s="118"/>
      <c r="BK765" s="118"/>
      <c r="BL765" s="111"/>
      <c r="BM765" s="111"/>
      <c r="BN765" s="111"/>
      <c r="BO765" s="111"/>
      <c r="BP765" s="111"/>
      <c r="BQ765" s="122"/>
      <c r="BR765" s="111"/>
      <c r="BS765" s="111"/>
    </row>
    <row r="766" spans="1:71" ht="15.75" customHeight="1">
      <c r="A766" s="105"/>
      <c r="B766" s="108"/>
      <c r="C766" s="108"/>
      <c r="D766" s="108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8"/>
      <c r="T766" s="118"/>
      <c r="U766" s="118"/>
      <c r="V766" s="118"/>
      <c r="W766" s="118"/>
      <c r="X766" s="118"/>
      <c r="Y766" s="118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  <c r="AZ766" s="111"/>
      <c r="BA766" s="111"/>
      <c r="BB766" s="111"/>
      <c r="BC766" s="111"/>
      <c r="BD766" s="111"/>
      <c r="BE766" s="118"/>
      <c r="BF766" s="118"/>
      <c r="BG766" s="118"/>
      <c r="BH766" s="118"/>
      <c r="BI766" s="118"/>
      <c r="BJ766" s="118"/>
      <c r="BK766" s="118"/>
      <c r="BL766" s="111"/>
      <c r="BM766" s="111"/>
      <c r="BN766" s="111"/>
      <c r="BO766" s="111"/>
      <c r="BP766" s="111"/>
      <c r="BQ766" s="122"/>
      <c r="BR766" s="111"/>
      <c r="BS766" s="111"/>
    </row>
    <row r="767" spans="1:71" ht="15.75" customHeight="1">
      <c r="A767" s="105"/>
      <c r="B767" s="108"/>
      <c r="C767" s="108"/>
      <c r="D767" s="108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8"/>
      <c r="T767" s="118"/>
      <c r="U767" s="118"/>
      <c r="V767" s="118"/>
      <c r="W767" s="118"/>
      <c r="X767" s="118"/>
      <c r="Y767" s="118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  <c r="AZ767" s="111"/>
      <c r="BA767" s="111"/>
      <c r="BB767" s="111"/>
      <c r="BC767" s="111"/>
      <c r="BD767" s="111"/>
      <c r="BE767" s="118"/>
      <c r="BF767" s="118"/>
      <c r="BG767" s="118"/>
      <c r="BH767" s="118"/>
      <c r="BI767" s="118"/>
      <c r="BJ767" s="118"/>
      <c r="BK767" s="118"/>
      <c r="BL767" s="111"/>
      <c r="BM767" s="111"/>
      <c r="BN767" s="111"/>
      <c r="BO767" s="111"/>
      <c r="BP767" s="111"/>
      <c r="BQ767" s="122"/>
      <c r="BR767" s="111"/>
      <c r="BS767" s="111"/>
    </row>
    <row r="768" spans="1:71" ht="15.75" customHeight="1">
      <c r="A768" s="105"/>
      <c r="B768" s="108"/>
      <c r="C768" s="108"/>
      <c r="D768" s="108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8"/>
      <c r="T768" s="118"/>
      <c r="U768" s="118"/>
      <c r="V768" s="118"/>
      <c r="W768" s="118"/>
      <c r="X768" s="118"/>
      <c r="Y768" s="118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  <c r="AZ768" s="111"/>
      <c r="BA768" s="111"/>
      <c r="BB768" s="111"/>
      <c r="BC768" s="111"/>
      <c r="BD768" s="111"/>
      <c r="BE768" s="118"/>
      <c r="BF768" s="118"/>
      <c r="BG768" s="118"/>
      <c r="BH768" s="118"/>
      <c r="BI768" s="118"/>
      <c r="BJ768" s="118"/>
      <c r="BK768" s="118"/>
      <c r="BL768" s="111"/>
      <c r="BM768" s="111"/>
      <c r="BN768" s="111"/>
      <c r="BO768" s="111"/>
      <c r="BP768" s="111"/>
      <c r="BQ768" s="122"/>
      <c r="BR768" s="111"/>
      <c r="BS768" s="111"/>
    </row>
    <row r="769" spans="1:71" ht="15.75" customHeight="1">
      <c r="A769" s="105"/>
      <c r="B769" s="108"/>
      <c r="C769" s="108"/>
      <c r="D769" s="108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8"/>
      <c r="T769" s="118"/>
      <c r="U769" s="118"/>
      <c r="V769" s="118"/>
      <c r="W769" s="118"/>
      <c r="X769" s="118"/>
      <c r="Y769" s="118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8"/>
      <c r="BF769" s="118"/>
      <c r="BG769" s="118"/>
      <c r="BH769" s="118"/>
      <c r="BI769" s="118"/>
      <c r="BJ769" s="118"/>
      <c r="BK769" s="118"/>
      <c r="BL769" s="111"/>
      <c r="BM769" s="111"/>
      <c r="BN769" s="111"/>
      <c r="BO769" s="111"/>
      <c r="BP769" s="111"/>
      <c r="BQ769" s="122"/>
      <c r="BR769" s="111"/>
      <c r="BS769" s="111"/>
    </row>
    <row r="770" spans="1:71" ht="15.75" customHeight="1">
      <c r="A770" s="105"/>
      <c r="B770" s="108"/>
      <c r="C770" s="108"/>
      <c r="D770" s="108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8"/>
      <c r="T770" s="118"/>
      <c r="U770" s="118"/>
      <c r="V770" s="118"/>
      <c r="W770" s="118"/>
      <c r="X770" s="118"/>
      <c r="Y770" s="118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  <c r="AZ770" s="111"/>
      <c r="BA770" s="111"/>
      <c r="BB770" s="111"/>
      <c r="BC770" s="111"/>
      <c r="BD770" s="111"/>
      <c r="BE770" s="118"/>
      <c r="BF770" s="118"/>
      <c r="BG770" s="118"/>
      <c r="BH770" s="118"/>
      <c r="BI770" s="118"/>
      <c r="BJ770" s="118"/>
      <c r="BK770" s="118"/>
      <c r="BL770" s="111"/>
      <c r="BM770" s="111"/>
      <c r="BN770" s="111"/>
      <c r="BO770" s="111"/>
      <c r="BP770" s="111"/>
      <c r="BQ770" s="122"/>
      <c r="BR770" s="111"/>
      <c r="BS770" s="111"/>
    </row>
    <row r="771" spans="1:71" ht="15.75" customHeight="1">
      <c r="A771" s="105"/>
      <c r="B771" s="108"/>
      <c r="C771" s="108"/>
      <c r="D771" s="108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8"/>
      <c r="T771" s="118"/>
      <c r="U771" s="118"/>
      <c r="V771" s="118"/>
      <c r="W771" s="118"/>
      <c r="X771" s="118"/>
      <c r="Y771" s="118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  <c r="AZ771" s="111"/>
      <c r="BA771" s="111"/>
      <c r="BB771" s="111"/>
      <c r="BC771" s="111"/>
      <c r="BD771" s="111"/>
      <c r="BE771" s="118"/>
      <c r="BF771" s="118"/>
      <c r="BG771" s="118"/>
      <c r="BH771" s="118"/>
      <c r="BI771" s="118"/>
      <c r="BJ771" s="118"/>
      <c r="BK771" s="118"/>
      <c r="BL771" s="111"/>
      <c r="BM771" s="111"/>
      <c r="BN771" s="111"/>
      <c r="BO771" s="111"/>
      <c r="BP771" s="111"/>
      <c r="BQ771" s="122"/>
      <c r="BR771" s="111"/>
      <c r="BS771" s="111"/>
    </row>
    <row r="772" spans="1:71" ht="15.75" customHeight="1">
      <c r="A772" s="105"/>
      <c r="B772" s="108"/>
      <c r="C772" s="108"/>
      <c r="D772" s="108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8"/>
      <c r="T772" s="118"/>
      <c r="U772" s="118"/>
      <c r="V772" s="118"/>
      <c r="W772" s="118"/>
      <c r="X772" s="118"/>
      <c r="Y772" s="118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  <c r="AZ772" s="111"/>
      <c r="BA772" s="111"/>
      <c r="BB772" s="111"/>
      <c r="BC772" s="111"/>
      <c r="BD772" s="111"/>
      <c r="BE772" s="118"/>
      <c r="BF772" s="118"/>
      <c r="BG772" s="118"/>
      <c r="BH772" s="118"/>
      <c r="BI772" s="118"/>
      <c r="BJ772" s="118"/>
      <c r="BK772" s="118"/>
      <c r="BL772" s="111"/>
      <c r="BM772" s="111"/>
      <c r="BN772" s="111"/>
      <c r="BO772" s="111"/>
      <c r="BP772" s="111"/>
      <c r="BQ772" s="122"/>
      <c r="BR772" s="111"/>
      <c r="BS772" s="111"/>
    </row>
    <row r="773" spans="1:71" ht="15.75" customHeight="1">
      <c r="A773" s="105"/>
      <c r="B773" s="108"/>
      <c r="C773" s="108"/>
      <c r="D773" s="108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8"/>
      <c r="T773" s="118"/>
      <c r="U773" s="118"/>
      <c r="V773" s="118"/>
      <c r="W773" s="118"/>
      <c r="X773" s="118"/>
      <c r="Y773" s="118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  <c r="AZ773" s="111"/>
      <c r="BA773" s="111"/>
      <c r="BB773" s="111"/>
      <c r="BC773" s="111"/>
      <c r="BD773" s="111"/>
      <c r="BE773" s="118"/>
      <c r="BF773" s="118"/>
      <c r="BG773" s="118"/>
      <c r="BH773" s="118"/>
      <c r="BI773" s="118"/>
      <c r="BJ773" s="118"/>
      <c r="BK773" s="118"/>
      <c r="BL773" s="111"/>
      <c r="BM773" s="111"/>
      <c r="BN773" s="111"/>
      <c r="BO773" s="111"/>
      <c r="BP773" s="111"/>
      <c r="BQ773" s="122"/>
      <c r="BR773" s="111"/>
      <c r="BS773" s="111"/>
    </row>
    <row r="774" spans="1:71" ht="15.75" customHeight="1">
      <c r="A774" s="105"/>
      <c r="B774" s="108"/>
      <c r="C774" s="108"/>
      <c r="D774" s="108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8"/>
      <c r="T774" s="118"/>
      <c r="U774" s="118"/>
      <c r="V774" s="118"/>
      <c r="W774" s="118"/>
      <c r="X774" s="118"/>
      <c r="Y774" s="118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  <c r="AZ774" s="111"/>
      <c r="BA774" s="111"/>
      <c r="BB774" s="111"/>
      <c r="BC774" s="111"/>
      <c r="BD774" s="111"/>
      <c r="BE774" s="118"/>
      <c r="BF774" s="118"/>
      <c r="BG774" s="118"/>
      <c r="BH774" s="118"/>
      <c r="BI774" s="118"/>
      <c r="BJ774" s="118"/>
      <c r="BK774" s="118"/>
      <c r="BL774" s="111"/>
      <c r="BM774" s="111"/>
      <c r="BN774" s="111"/>
      <c r="BO774" s="111"/>
      <c r="BP774" s="111"/>
      <c r="BQ774" s="122"/>
      <c r="BR774" s="111"/>
      <c r="BS774" s="111"/>
    </row>
    <row r="775" spans="1:71" ht="15.75" customHeight="1">
      <c r="A775" s="105"/>
      <c r="B775" s="108"/>
      <c r="C775" s="108"/>
      <c r="D775" s="108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8"/>
      <c r="T775" s="118"/>
      <c r="U775" s="118"/>
      <c r="V775" s="118"/>
      <c r="W775" s="118"/>
      <c r="X775" s="118"/>
      <c r="Y775" s="118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8"/>
      <c r="BF775" s="118"/>
      <c r="BG775" s="118"/>
      <c r="BH775" s="118"/>
      <c r="BI775" s="118"/>
      <c r="BJ775" s="118"/>
      <c r="BK775" s="118"/>
      <c r="BL775" s="111"/>
      <c r="BM775" s="111"/>
      <c r="BN775" s="111"/>
      <c r="BO775" s="111"/>
      <c r="BP775" s="111"/>
      <c r="BQ775" s="122"/>
      <c r="BR775" s="111"/>
      <c r="BS775" s="111"/>
    </row>
    <row r="776" spans="1:71" ht="15.75" customHeight="1">
      <c r="A776" s="105"/>
      <c r="B776" s="108"/>
      <c r="C776" s="108"/>
      <c r="D776" s="108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8"/>
      <c r="T776" s="118"/>
      <c r="U776" s="118"/>
      <c r="V776" s="118"/>
      <c r="W776" s="118"/>
      <c r="X776" s="118"/>
      <c r="Y776" s="118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  <c r="AZ776" s="111"/>
      <c r="BA776" s="111"/>
      <c r="BB776" s="111"/>
      <c r="BC776" s="111"/>
      <c r="BD776" s="111"/>
      <c r="BE776" s="118"/>
      <c r="BF776" s="118"/>
      <c r="BG776" s="118"/>
      <c r="BH776" s="118"/>
      <c r="BI776" s="118"/>
      <c r="BJ776" s="118"/>
      <c r="BK776" s="118"/>
      <c r="BL776" s="111"/>
      <c r="BM776" s="111"/>
      <c r="BN776" s="111"/>
      <c r="BO776" s="111"/>
      <c r="BP776" s="111"/>
      <c r="BQ776" s="122"/>
      <c r="BR776" s="111"/>
      <c r="BS776" s="111"/>
    </row>
    <row r="777" spans="1:71" ht="15.75" customHeight="1">
      <c r="A777" s="105"/>
      <c r="B777" s="108"/>
      <c r="C777" s="108"/>
      <c r="D777" s="108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8"/>
      <c r="T777" s="118"/>
      <c r="U777" s="118"/>
      <c r="V777" s="118"/>
      <c r="W777" s="118"/>
      <c r="X777" s="118"/>
      <c r="Y777" s="118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  <c r="AZ777" s="111"/>
      <c r="BA777" s="111"/>
      <c r="BB777" s="111"/>
      <c r="BC777" s="111"/>
      <c r="BD777" s="111"/>
      <c r="BE777" s="118"/>
      <c r="BF777" s="118"/>
      <c r="BG777" s="118"/>
      <c r="BH777" s="118"/>
      <c r="BI777" s="118"/>
      <c r="BJ777" s="118"/>
      <c r="BK777" s="118"/>
      <c r="BL777" s="111"/>
      <c r="BM777" s="111"/>
      <c r="BN777" s="111"/>
      <c r="BO777" s="111"/>
      <c r="BP777" s="111"/>
      <c r="BQ777" s="122"/>
      <c r="BR777" s="111"/>
      <c r="BS777" s="111"/>
    </row>
    <row r="778" spans="1:71" ht="15.75" customHeight="1">
      <c r="A778" s="105"/>
      <c r="B778" s="108"/>
      <c r="C778" s="108"/>
      <c r="D778" s="108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8"/>
      <c r="T778" s="118"/>
      <c r="U778" s="118"/>
      <c r="V778" s="118"/>
      <c r="W778" s="118"/>
      <c r="X778" s="118"/>
      <c r="Y778" s="118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  <c r="AZ778" s="111"/>
      <c r="BA778" s="111"/>
      <c r="BB778" s="111"/>
      <c r="BC778" s="111"/>
      <c r="BD778" s="111"/>
      <c r="BE778" s="118"/>
      <c r="BF778" s="118"/>
      <c r="BG778" s="118"/>
      <c r="BH778" s="118"/>
      <c r="BI778" s="118"/>
      <c r="BJ778" s="118"/>
      <c r="BK778" s="118"/>
      <c r="BL778" s="111"/>
      <c r="BM778" s="111"/>
      <c r="BN778" s="111"/>
      <c r="BO778" s="111"/>
      <c r="BP778" s="111"/>
      <c r="BQ778" s="122"/>
      <c r="BR778" s="111"/>
      <c r="BS778" s="111"/>
    </row>
    <row r="779" spans="1:71" ht="15.75" customHeight="1">
      <c r="A779" s="105"/>
      <c r="B779" s="108"/>
      <c r="C779" s="108"/>
      <c r="D779" s="108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8"/>
      <c r="T779" s="118"/>
      <c r="U779" s="118"/>
      <c r="V779" s="118"/>
      <c r="W779" s="118"/>
      <c r="X779" s="118"/>
      <c r="Y779" s="118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  <c r="AZ779" s="111"/>
      <c r="BA779" s="111"/>
      <c r="BB779" s="111"/>
      <c r="BC779" s="111"/>
      <c r="BD779" s="111"/>
      <c r="BE779" s="118"/>
      <c r="BF779" s="118"/>
      <c r="BG779" s="118"/>
      <c r="BH779" s="118"/>
      <c r="BI779" s="118"/>
      <c r="BJ779" s="118"/>
      <c r="BK779" s="118"/>
      <c r="BL779" s="111"/>
      <c r="BM779" s="111"/>
      <c r="BN779" s="111"/>
      <c r="BO779" s="111"/>
      <c r="BP779" s="111"/>
      <c r="BQ779" s="122"/>
      <c r="BR779" s="111"/>
      <c r="BS779" s="111"/>
    </row>
    <row r="780" spans="1:71" ht="15.75" customHeight="1">
      <c r="A780" s="105"/>
      <c r="B780" s="108"/>
      <c r="C780" s="108"/>
      <c r="D780" s="108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8"/>
      <c r="T780" s="118"/>
      <c r="U780" s="118"/>
      <c r="V780" s="118"/>
      <c r="W780" s="118"/>
      <c r="X780" s="118"/>
      <c r="Y780" s="118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  <c r="AZ780" s="111"/>
      <c r="BA780" s="111"/>
      <c r="BB780" s="111"/>
      <c r="BC780" s="111"/>
      <c r="BD780" s="111"/>
      <c r="BE780" s="118"/>
      <c r="BF780" s="118"/>
      <c r="BG780" s="118"/>
      <c r="BH780" s="118"/>
      <c r="BI780" s="118"/>
      <c r="BJ780" s="118"/>
      <c r="BK780" s="118"/>
      <c r="BL780" s="111"/>
      <c r="BM780" s="111"/>
      <c r="BN780" s="111"/>
      <c r="BO780" s="111"/>
      <c r="BP780" s="111"/>
      <c r="BQ780" s="122"/>
      <c r="BR780" s="111"/>
      <c r="BS780" s="111"/>
    </row>
    <row r="781" spans="1:71" ht="15.75" customHeight="1">
      <c r="A781" s="105"/>
      <c r="B781" s="108"/>
      <c r="C781" s="108"/>
      <c r="D781" s="108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8"/>
      <c r="T781" s="118"/>
      <c r="U781" s="118"/>
      <c r="V781" s="118"/>
      <c r="W781" s="118"/>
      <c r="X781" s="118"/>
      <c r="Y781" s="118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  <c r="AZ781" s="111"/>
      <c r="BA781" s="111"/>
      <c r="BB781" s="111"/>
      <c r="BC781" s="111"/>
      <c r="BD781" s="111"/>
      <c r="BE781" s="118"/>
      <c r="BF781" s="118"/>
      <c r="BG781" s="118"/>
      <c r="BH781" s="118"/>
      <c r="BI781" s="118"/>
      <c r="BJ781" s="118"/>
      <c r="BK781" s="118"/>
      <c r="BL781" s="111"/>
      <c r="BM781" s="111"/>
      <c r="BN781" s="111"/>
      <c r="BO781" s="111"/>
      <c r="BP781" s="111"/>
      <c r="BQ781" s="122"/>
      <c r="BR781" s="111"/>
      <c r="BS781" s="111"/>
    </row>
    <row r="782" spans="1:71" ht="15.75" customHeight="1">
      <c r="A782" s="105"/>
      <c r="B782" s="108"/>
      <c r="C782" s="108"/>
      <c r="D782" s="108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8"/>
      <c r="T782" s="118"/>
      <c r="U782" s="118"/>
      <c r="V782" s="118"/>
      <c r="W782" s="118"/>
      <c r="X782" s="118"/>
      <c r="Y782" s="118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  <c r="AZ782" s="111"/>
      <c r="BA782" s="111"/>
      <c r="BB782" s="111"/>
      <c r="BC782" s="111"/>
      <c r="BD782" s="111"/>
      <c r="BE782" s="118"/>
      <c r="BF782" s="118"/>
      <c r="BG782" s="118"/>
      <c r="BH782" s="118"/>
      <c r="BI782" s="118"/>
      <c r="BJ782" s="118"/>
      <c r="BK782" s="118"/>
      <c r="BL782" s="111"/>
      <c r="BM782" s="111"/>
      <c r="BN782" s="111"/>
      <c r="BO782" s="111"/>
      <c r="BP782" s="111"/>
      <c r="BQ782" s="122"/>
      <c r="BR782" s="111"/>
      <c r="BS782" s="111"/>
    </row>
    <row r="783" spans="1:71" ht="15.75" customHeight="1">
      <c r="A783" s="105"/>
      <c r="B783" s="108"/>
      <c r="C783" s="108"/>
      <c r="D783" s="108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8"/>
      <c r="T783" s="118"/>
      <c r="U783" s="118"/>
      <c r="V783" s="118"/>
      <c r="W783" s="118"/>
      <c r="X783" s="118"/>
      <c r="Y783" s="118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  <c r="AZ783" s="111"/>
      <c r="BA783" s="111"/>
      <c r="BB783" s="111"/>
      <c r="BC783" s="111"/>
      <c r="BD783" s="111"/>
      <c r="BE783" s="118"/>
      <c r="BF783" s="118"/>
      <c r="BG783" s="118"/>
      <c r="BH783" s="118"/>
      <c r="BI783" s="118"/>
      <c r="BJ783" s="118"/>
      <c r="BK783" s="118"/>
      <c r="BL783" s="111"/>
      <c r="BM783" s="111"/>
      <c r="BN783" s="111"/>
      <c r="BO783" s="111"/>
      <c r="BP783" s="111"/>
      <c r="BQ783" s="122"/>
      <c r="BR783" s="111"/>
      <c r="BS783" s="111"/>
    </row>
    <row r="784" spans="1:71" ht="15.75" customHeight="1">
      <c r="A784" s="105"/>
      <c r="B784" s="108"/>
      <c r="C784" s="108"/>
      <c r="D784" s="108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8"/>
      <c r="T784" s="118"/>
      <c r="U784" s="118"/>
      <c r="V784" s="118"/>
      <c r="W784" s="118"/>
      <c r="X784" s="118"/>
      <c r="Y784" s="118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  <c r="AZ784" s="111"/>
      <c r="BA784" s="111"/>
      <c r="BB784" s="111"/>
      <c r="BC784" s="111"/>
      <c r="BD784" s="111"/>
      <c r="BE784" s="118"/>
      <c r="BF784" s="118"/>
      <c r="BG784" s="118"/>
      <c r="BH784" s="118"/>
      <c r="BI784" s="118"/>
      <c r="BJ784" s="118"/>
      <c r="BK784" s="118"/>
      <c r="BL784" s="111"/>
      <c r="BM784" s="111"/>
      <c r="BN784" s="111"/>
      <c r="BO784" s="111"/>
      <c r="BP784" s="111"/>
      <c r="BQ784" s="122"/>
      <c r="BR784" s="111"/>
      <c r="BS784" s="111"/>
    </row>
    <row r="785" spans="1:71" ht="15.75" customHeight="1">
      <c r="A785" s="105"/>
      <c r="B785" s="108"/>
      <c r="C785" s="108"/>
      <c r="D785" s="108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8"/>
      <c r="T785" s="118"/>
      <c r="U785" s="118"/>
      <c r="V785" s="118"/>
      <c r="W785" s="118"/>
      <c r="X785" s="118"/>
      <c r="Y785" s="118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  <c r="AZ785" s="111"/>
      <c r="BA785" s="111"/>
      <c r="BB785" s="111"/>
      <c r="BC785" s="111"/>
      <c r="BD785" s="111"/>
      <c r="BE785" s="118"/>
      <c r="BF785" s="118"/>
      <c r="BG785" s="118"/>
      <c r="BH785" s="118"/>
      <c r="BI785" s="118"/>
      <c r="BJ785" s="118"/>
      <c r="BK785" s="118"/>
      <c r="BL785" s="111"/>
      <c r="BM785" s="111"/>
      <c r="BN785" s="111"/>
      <c r="BO785" s="111"/>
      <c r="BP785" s="111"/>
      <c r="BQ785" s="122"/>
      <c r="BR785" s="111"/>
      <c r="BS785" s="111"/>
    </row>
    <row r="786" spans="1:71" ht="15.75" customHeight="1">
      <c r="A786" s="105"/>
      <c r="B786" s="108"/>
      <c r="C786" s="108"/>
      <c r="D786" s="108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8"/>
      <c r="T786" s="118"/>
      <c r="U786" s="118"/>
      <c r="V786" s="118"/>
      <c r="W786" s="118"/>
      <c r="X786" s="118"/>
      <c r="Y786" s="118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  <c r="AZ786" s="111"/>
      <c r="BA786" s="111"/>
      <c r="BB786" s="111"/>
      <c r="BC786" s="111"/>
      <c r="BD786" s="111"/>
      <c r="BE786" s="118"/>
      <c r="BF786" s="118"/>
      <c r="BG786" s="118"/>
      <c r="BH786" s="118"/>
      <c r="BI786" s="118"/>
      <c r="BJ786" s="118"/>
      <c r="BK786" s="118"/>
      <c r="BL786" s="111"/>
      <c r="BM786" s="111"/>
      <c r="BN786" s="111"/>
      <c r="BO786" s="111"/>
      <c r="BP786" s="111"/>
      <c r="BQ786" s="122"/>
      <c r="BR786" s="111"/>
      <c r="BS786" s="111"/>
    </row>
    <row r="787" spans="1:71" ht="15.75" customHeight="1">
      <c r="A787" s="105"/>
      <c r="B787" s="108"/>
      <c r="C787" s="108"/>
      <c r="D787" s="108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8"/>
      <c r="T787" s="118"/>
      <c r="U787" s="118"/>
      <c r="V787" s="118"/>
      <c r="W787" s="118"/>
      <c r="X787" s="118"/>
      <c r="Y787" s="118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  <c r="AZ787" s="111"/>
      <c r="BA787" s="111"/>
      <c r="BB787" s="111"/>
      <c r="BC787" s="111"/>
      <c r="BD787" s="111"/>
      <c r="BE787" s="118"/>
      <c r="BF787" s="118"/>
      <c r="BG787" s="118"/>
      <c r="BH787" s="118"/>
      <c r="BI787" s="118"/>
      <c r="BJ787" s="118"/>
      <c r="BK787" s="118"/>
      <c r="BL787" s="111"/>
      <c r="BM787" s="111"/>
      <c r="BN787" s="111"/>
      <c r="BO787" s="111"/>
      <c r="BP787" s="111"/>
      <c r="BQ787" s="122"/>
      <c r="BR787" s="111"/>
      <c r="BS787" s="111"/>
    </row>
    <row r="788" spans="1:71" ht="15.75" customHeight="1">
      <c r="A788" s="105"/>
      <c r="B788" s="108"/>
      <c r="C788" s="108"/>
      <c r="D788" s="108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8"/>
      <c r="T788" s="118"/>
      <c r="U788" s="118"/>
      <c r="V788" s="118"/>
      <c r="W788" s="118"/>
      <c r="X788" s="118"/>
      <c r="Y788" s="118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  <c r="AZ788" s="111"/>
      <c r="BA788" s="111"/>
      <c r="BB788" s="111"/>
      <c r="BC788" s="111"/>
      <c r="BD788" s="111"/>
      <c r="BE788" s="118"/>
      <c r="BF788" s="118"/>
      <c r="BG788" s="118"/>
      <c r="BH788" s="118"/>
      <c r="BI788" s="118"/>
      <c r="BJ788" s="118"/>
      <c r="BK788" s="118"/>
      <c r="BL788" s="111"/>
      <c r="BM788" s="111"/>
      <c r="BN788" s="111"/>
      <c r="BO788" s="111"/>
      <c r="BP788" s="111"/>
      <c r="BQ788" s="122"/>
      <c r="BR788" s="111"/>
      <c r="BS788" s="111"/>
    </row>
    <row r="789" spans="1:71" ht="15.75" customHeight="1">
      <c r="A789" s="105"/>
      <c r="B789" s="108"/>
      <c r="C789" s="108"/>
      <c r="D789" s="108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8"/>
      <c r="T789" s="118"/>
      <c r="U789" s="118"/>
      <c r="V789" s="118"/>
      <c r="W789" s="118"/>
      <c r="X789" s="118"/>
      <c r="Y789" s="118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  <c r="AZ789" s="111"/>
      <c r="BA789" s="111"/>
      <c r="BB789" s="111"/>
      <c r="BC789" s="111"/>
      <c r="BD789" s="111"/>
      <c r="BE789" s="118"/>
      <c r="BF789" s="118"/>
      <c r="BG789" s="118"/>
      <c r="BH789" s="118"/>
      <c r="BI789" s="118"/>
      <c r="BJ789" s="118"/>
      <c r="BK789" s="118"/>
      <c r="BL789" s="111"/>
      <c r="BM789" s="111"/>
      <c r="BN789" s="111"/>
      <c r="BO789" s="111"/>
      <c r="BP789" s="111"/>
      <c r="BQ789" s="122"/>
      <c r="BR789" s="111"/>
      <c r="BS789" s="111"/>
    </row>
    <row r="790" spans="1:71" ht="15.75" customHeight="1">
      <c r="A790" s="105"/>
      <c r="B790" s="108"/>
      <c r="C790" s="108"/>
      <c r="D790" s="108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8"/>
      <c r="T790" s="118"/>
      <c r="U790" s="118"/>
      <c r="V790" s="118"/>
      <c r="W790" s="118"/>
      <c r="X790" s="118"/>
      <c r="Y790" s="118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8"/>
      <c r="BF790" s="118"/>
      <c r="BG790" s="118"/>
      <c r="BH790" s="118"/>
      <c r="BI790" s="118"/>
      <c r="BJ790" s="118"/>
      <c r="BK790" s="118"/>
      <c r="BL790" s="111"/>
      <c r="BM790" s="111"/>
      <c r="BN790" s="111"/>
      <c r="BO790" s="111"/>
      <c r="BP790" s="111"/>
      <c r="BQ790" s="122"/>
      <c r="BR790" s="111"/>
      <c r="BS790" s="111"/>
    </row>
    <row r="791" spans="1:71" ht="15.75" customHeight="1">
      <c r="A791" s="105"/>
      <c r="B791" s="108"/>
      <c r="C791" s="108"/>
      <c r="D791" s="108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8"/>
      <c r="T791" s="118"/>
      <c r="U791" s="118"/>
      <c r="V791" s="118"/>
      <c r="W791" s="118"/>
      <c r="X791" s="118"/>
      <c r="Y791" s="118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  <c r="AZ791" s="111"/>
      <c r="BA791" s="111"/>
      <c r="BB791" s="111"/>
      <c r="BC791" s="111"/>
      <c r="BD791" s="111"/>
      <c r="BE791" s="118"/>
      <c r="BF791" s="118"/>
      <c r="BG791" s="118"/>
      <c r="BH791" s="118"/>
      <c r="BI791" s="118"/>
      <c r="BJ791" s="118"/>
      <c r="BK791" s="118"/>
      <c r="BL791" s="111"/>
      <c r="BM791" s="111"/>
      <c r="BN791" s="111"/>
      <c r="BO791" s="111"/>
      <c r="BP791" s="111"/>
      <c r="BQ791" s="122"/>
      <c r="BR791" s="111"/>
      <c r="BS791" s="111"/>
    </row>
    <row r="792" spans="1:71" ht="15.75" customHeight="1">
      <c r="A792" s="105"/>
      <c r="B792" s="108"/>
      <c r="C792" s="108"/>
      <c r="D792" s="108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8"/>
      <c r="T792" s="118"/>
      <c r="U792" s="118"/>
      <c r="V792" s="118"/>
      <c r="W792" s="118"/>
      <c r="X792" s="118"/>
      <c r="Y792" s="118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  <c r="AZ792" s="111"/>
      <c r="BA792" s="111"/>
      <c r="BB792" s="111"/>
      <c r="BC792" s="111"/>
      <c r="BD792" s="111"/>
      <c r="BE792" s="118"/>
      <c r="BF792" s="118"/>
      <c r="BG792" s="118"/>
      <c r="BH792" s="118"/>
      <c r="BI792" s="118"/>
      <c r="BJ792" s="118"/>
      <c r="BK792" s="118"/>
      <c r="BL792" s="111"/>
      <c r="BM792" s="111"/>
      <c r="BN792" s="111"/>
      <c r="BO792" s="111"/>
      <c r="BP792" s="111"/>
      <c r="BQ792" s="122"/>
      <c r="BR792" s="111"/>
      <c r="BS792" s="111"/>
    </row>
    <row r="793" spans="1:71" ht="15.75" customHeight="1">
      <c r="A793" s="105"/>
      <c r="B793" s="108"/>
      <c r="C793" s="108"/>
      <c r="D793" s="108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8"/>
      <c r="T793" s="118"/>
      <c r="U793" s="118"/>
      <c r="V793" s="118"/>
      <c r="W793" s="118"/>
      <c r="X793" s="118"/>
      <c r="Y793" s="118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  <c r="AZ793" s="111"/>
      <c r="BA793" s="111"/>
      <c r="BB793" s="111"/>
      <c r="BC793" s="111"/>
      <c r="BD793" s="111"/>
      <c r="BE793" s="118"/>
      <c r="BF793" s="118"/>
      <c r="BG793" s="118"/>
      <c r="BH793" s="118"/>
      <c r="BI793" s="118"/>
      <c r="BJ793" s="118"/>
      <c r="BK793" s="118"/>
      <c r="BL793" s="111"/>
      <c r="BM793" s="111"/>
      <c r="BN793" s="111"/>
      <c r="BO793" s="111"/>
      <c r="BP793" s="111"/>
      <c r="BQ793" s="122"/>
      <c r="BR793" s="111"/>
      <c r="BS793" s="111"/>
    </row>
    <row r="794" spans="1:71" ht="15.75" customHeight="1">
      <c r="A794" s="105"/>
      <c r="B794" s="108"/>
      <c r="C794" s="108"/>
      <c r="D794" s="108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8"/>
      <c r="T794" s="118"/>
      <c r="U794" s="118"/>
      <c r="V794" s="118"/>
      <c r="W794" s="118"/>
      <c r="X794" s="118"/>
      <c r="Y794" s="118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  <c r="AZ794" s="111"/>
      <c r="BA794" s="111"/>
      <c r="BB794" s="111"/>
      <c r="BC794" s="111"/>
      <c r="BD794" s="111"/>
      <c r="BE794" s="118"/>
      <c r="BF794" s="118"/>
      <c r="BG794" s="118"/>
      <c r="BH794" s="118"/>
      <c r="BI794" s="118"/>
      <c r="BJ794" s="118"/>
      <c r="BK794" s="118"/>
      <c r="BL794" s="111"/>
      <c r="BM794" s="111"/>
      <c r="BN794" s="111"/>
      <c r="BO794" s="111"/>
      <c r="BP794" s="111"/>
      <c r="BQ794" s="122"/>
      <c r="BR794" s="111"/>
      <c r="BS794" s="111"/>
    </row>
    <row r="795" spans="1:71" ht="15.75" customHeight="1">
      <c r="A795" s="105"/>
      <c r="B795" s="108"/>
      <c r="C795" s="108"/>
      <c r="D795" s="108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8"/>
      <c r="T795" s="118"/>
      <c r="U795" s="118"/>
      <c r="V795" s="118"/>
      <c r="W795" s="118"/>
      <c r="X795" s="118"/>
      <c r="Y795" s="118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  <c r="AZ795" s="111"/>
      <c r="BA795" s="111"/>
      <c r="BB795" s="111"/>
      <c r="BC795" s="111"/>
      <c r="BD795" s="111"/>
      <c r="BE795" s="118"/>
      <c r="BF795" s="118"/>
      <c r="BG795" s="118"/>
      <c r="BH795" s="118"/>
      <c r="BI795" s="118"/>
      <c r="BJ795" s="118"/>
      <c r="BK795" s="118"/>
      <c r="BL795" s="111"/>
      <c r="BM795" s="111"/>
      <c r="BN795" s="111"/>
      <c r="BO795" s="111"/>
      <c r="BP795" s="111"/>
      <c r="BQ795" s="122"/>
      <c r="BR795" s="111"/>
      <c r="BS795" s="111"/>
    </row>
    <row r="796" spans="1:71" ht="15.75" customHeight="1">
      <c r="A796" s="105"/>
      <c r="B796" s="108"/>
      <c r="C796" s="108"/>
      <c r="D796" s="108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8"/>
      <c r="T796" s="118"/>
      <c r="U796" s="118"/>
      <c r="V796" s="118"/>
      <c r="W796" s="118"/>
      <c r="X796" s="118"/>
      <c r="Y796" s="118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  <c r="AZ796" s="111"/>
      <c r="BA796" s="111"/>
      <c r="BB796" s="111"/>
      <c r="BC796" s="111"/>
      <c r="BD796" s="111"/>
      <c r="BE796" s="118"/>
      <c r="BF796" s="118"/>
      <c r="BG796" s="118"/>
      <c r="BH796" s="118"/>
      <c r="BI796" s="118"/>
      <c r="BJ796" s="118"/>
      <c r="BK796" s="118"/>
      <c r="BL796" s="111"/>
      <c r="BM796" s="111"/>
      <c r="BN796" s="111"/>
      <c r="BO796" s="111"/>
      <c r="BP796" s="111"/>
      <c r="BQ796" s="122"/>
      <c r="BR796" s="111"/>
      <c r="BS796" s="111"/>
    </row>
    <row r="797" spans="1:71" ht="15.75" customHeight="1">
      <c r="A797" s="105"/>
      <c r="B797" s="108"/>
      <c r="C797" s="108"/>
      <c r="D797" s="108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8"/>
      <c r="T797" s="118"/>
      <c r="U797" s="118"/>
      <c r="V797" s="118"/>
      <c r="W797" s="118"/>
      <c r="X797" s="118"/>
      <c r="Y797" s="118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8"/>
      <c r="BF797" s="118"/>
      <c r="BG797" s="118"/>
      <c r="BH797" s="118"/>
      <c r="BI797" s="118"/>
      <c r="BJ797" s="118"/>
      <c r="BK797" s="118"/>
      <c r="BL797" s="111"/>
      <c r="BM797" s="111"/>
      <c r="BN797" s="111"/>
      <c r="BO797" s="111"/>
      <c r="BP797" s="111"/>
      <c r="BQ797" s="122"/>
      <c r="BR797" s="111"/>
      <c r="BS797" s="111"/>
    </row>
    <row r="798" spans="1:71" ht="15.75" customHeight="1">
      <c r="A798" s="105"/>
      <c r="B798" s="108"/>
      <c r="C798" s="108"/>
      <c r="D798" s="108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8"/>
      <c r="T798" s="118"/>
      <c r="U798" s="118"/>
      <c r="V798" s="118"/>
      <c r="W798" s="118"/>
      <c r="X798" s="118"/>
      <c r="Y798" s="118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  <c r="AZ798" s="111"/>
      <c r="BA798" s="111"/>
      <c r="BB798" s="111"/>
      <c r="BC798" s="111"/>
      <c r="BD798" s="111"/>
      <c r="BE798" s="118"/>
      <c r="BF798" s="118"/>
      <c r="BG798" s="118"/>
      <c r="BH798" s="118"/>
      <c r="BI798" s="118"/>
      <c r="BJ798" s="118"/>
      <c r="BK798" s="118"/>
      <c r="BL798" s="111"/>
      <c r="BM798" s="111"/>
      <c r="BN798" s="111"/>
      <c r="BO798" s="111"/>
      <c r="BP798" s="111"/>
      <c r="BQ798" s="122"/>
      <c r="BR798" s="111"/>
      <c r="BS798" s="111"/>
    </row>
    <row r="799" spans="1:71" ht="15.75" customHeight="1">
      <c r="A799" s="105"/>
      <c r="B799" s="108"/>
      <c r="C799" s="108"/>
      <c r="D799" s="108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8"/>
      <c r="T799" s="118"/>
      <c r="U799" s="118"/>
      <c r="V799" s="118"/>
      <c r="W799" s="118"/>
      <c r="X799" s="118"/>
      <c r="Y799" s="118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  <c r="AZ799" s="111"/>
      <c r="BA799" s="111"/>
      <c r="BB799" s="111"/>
      <c r="BC799" s="111"/>
      <c r="BD799" s="111"/>
      <c r="BE799" s="118"/>
      <c r="BF799" s="118"/>
      <c r="BG799" s="118"/>
      <c r="BH799" s="118"/>
      <c r="BI799" s="118"/>
      <c r="BJ799" s="118"/>
      <c r="BK799" s="118"/>
      <c r="BL799" s="111"/>
      <c r="BM799" s="111"/>
      <c r="BN799" s="111"/>
      <c r="BO799" s="111"/>
      <c r="BP799" s="111"/>
      <c r="BQ799" s="122"/>
      <c r="BR799" s="111"/>
      <c r="BS799" s="111"/>
    </row>
    <row r="800" spans="1:71" ht="15.75" customHeight="1">
      <c r="A800" s="105"/>
      <c r="B800" s="108"/>
      <c r="C800" s="108"/>
      <c r="D800" s="108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8"/>
      <c r="T800" s="118"/>
      <c r="U800" s="118"/>
      <c r="V800" s="118"/>
      <c r="W800" s="118"/>
      <c r="X800" s="118"/>
      <c r="Y800" s="118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  <c r="AZ800" s="111"/>
      <c r="BA800" s="111"/>
      <c r="BB800" s="111"/>
      <c r="BC800" s="111"/>
      <c r="BD800" s="111"/>
      <c r="BE800" s="118"/>
      <c r="BF800" s="118"/>
      <c r="BG800" s="118"/>
      <c r="BH800" s="118"/>
      <c r="BI800" s="118"/>
      <c r="BJ800" s="118"/>
      <c r="BK800" s="118"/>
      <c r="BL800" s="111"/>
      <c r="BM800" s="111"/>
      <c r="BN800" s="111"/>
      <c r="BO800" s="111"/>
      <c r="BP800" s="111"/>
      <c r="BQ800" s="122"/>
      <c r="BR800" s="111"/>
      <c r="BS800" s="111"/>
    </row>
    <row r="801" spans="1:71" ht="15.75" customHeight="1">
      <c r="A801" s="105"/>
      <c r="B801" s="108"/>
      <c r="C801" s="108"/>
      <c r="D801" s="108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8"/>
      <c r="T801" s="118"/>
      <c r="U801" s="118"/>
      <c r="V801" s="118"/>
      <c r="W801" s="118"/>
      <c r="X801" s="118"/>
      <c r="Y801" s="118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  <c r="AZ801" s="111"/>
      <c r="BA801" s="111"/>
      <c r="BB801" s="111"/>
      <c r="BC801" s="111"/>
      <c r="BD801" s="111"/>
      <c r="BE801" s="118"/>
      <c r="BF801" s="118"/>
      <c r="BG801" s="118"/>
      <c r="BH801" s="118"/>
      <c r="BI801" s="118"/>
      <c r="BJ801" s="118"/>
      <c r="BK801" s="118"/>
      <c r="BL801" s="111"/>
      <c r="BM801" s="111"/>
      <c r="BN801" s="111"/>
      <c r="BO801" s="111"/>
      <c r="BP801" s="111"/>
      <c r="BQ801" s="122"/>
      <c r="BR801" s="111"/>
      <c r="BS801" s="111"/>
    </row>
    <row r="802" spans="1:71" ht="15.75" customHeight="1">
      <c r="A802" s="105"/>
      <c r="B802" s="108"/>
      <c r="C802" s="108"/>
      <c r="D802" s="108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8"/>
      <c r="T802" s="118"/>
      <c r="U802" s="118"/>
      <c r="V802" s="118"/>
      <c r="W802" s="118"/>
      <c r="X802" s="118"/>
      <c r="Y802" s="118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  <c r="AZ802" s="111"/>
      <c r="BA802" s="111"/>
      <c r="BB802" s="111"/>
      <c r="BC802" s="111"/>
      <c r="BD802" s="111"/>
      <c r="BE802" s="118"/>
      <c r="BF802" s="118"/>
      <c r="BG802" s="118"/>
      <c r="BH802" s="118"/>
      <c r="BI802" s="118"/>
      <c r="BJ802" s="118"/>
      <c r="BK802" s="118"/>
      <c r="BL802" s="111"/>
      <c r="BM802" s="111"/>
      <c r="BN802" s="111"/>
      <c r="BO802" s="111"/>
      <c r="BP802" s="111"/>
      <c r="BQ802" s="122"/>
      <c r="BR802" s="111"/>
      <c r="BS802" s="111"/>
    </row>
    <row r="803" spans="1:71" ht="15.75" customHeight="1">
      <c r="A803" s="105"/>
      <c r="B803" s="108"/>
      <c r="C803" s="108"/>
      <c r="D803" s="108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8"/>
      <c r="T803" s="118"/>
      <c r="U803" s="118"/>
      <c r="V803" s="118"/>
      <c r="W803" s="118"/>
      <c r="X803" s="118"/>
      <c r="Y803" s="118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  <c r="AZ803" s="111"/>
      <c r="BA803" s="111"/>
      <c r="BB803" s="111"/>
      <c r="BC803" s="111"/>
      <c r="BD803" s="111"/>
      <c r="BE803" s="118"/>
      <c r="BF803" s="118"/>
      <c r="BG803" s="118"/>
      <c r="BH803" s="118"/>
      <c r="BI803" s="118"/>
      <c r="BJ803" s="118"/>
      <c r="BK803" s="118"/>
      <c r="BL803" s="111"/>
      <c r="BM803" s="111"/>
      <c r="BN803" s="111"/>
      <c r="BO803" s="111"/>
      <c r="BP803" s="111"/>
      <c r="BQ803" s="122"/>
      <c r="BR803" s="111"/>
      <c r="BS803" s="111"/>
    </row>
    <row r="804" spans="1:71" ht="15.75" customHeight="1">
      <c r="A804" s="105"/>
      <c r="B804" s="108"/>
      <c r="C804" s="108"/>
      <c r="D804" s="108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8"/>
      <c r="T804" s="118"/>
      <c r="U804" s="118"/>
      <c r="V804" s="118"/>
      <c r="W804" s="118"/>
      <c r="X804" s="118"/>
      <c r="Y804" s="118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  <c r="AZ804" s="111"/>
      <c r="BA804" s="111"/>
      <c r="BB804" s="111"/>
      <c r="BC804" s="111"/>
      <c r="BD804" s="111"/>
      <c r="BE804" s="118"/>
      <c r="BF804" s="118"/>
      <c r="BG804" s="118"/>
      <c r="BH804" s="118"/>
      <c r="BI804" s="118"/>
      <c r="BJ804" s="118"/>
      <c r="BK804" s="118"/>
      <c r="BL804" s="111"/>
      <c r="BM804" s="111"/>
      <c r="BN804" s="111"/>
      <c r="BO804" s="111"/>
      <c r="BP804" s="111"/>
      <c r="BQ804" s="122"/>
      <c r="BR804" s="111"/>
      <c r="BS804" s="111"/>
    </row>
    <row r="805" spans="1:71" ht="15.75" customHeight="1">
      <c r="A805" s="105"/>
      <c r="B805" s="108"/>
      <c r="C805" s="108"/>
      <c r="D805" s="108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8"/>
      <c r="T805" s="118"/>
      <c r="U805" s="118"/>
      <c r="V805" s="118"/>
      <c r="W805" s="118"/>
      <c r="X805" s="118"/>
      <c r="Y805" s="118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  <c r="AZ805" s="111"/>
      <c r="BA805" s="111"/>
      <c r="BB805" s="111"/>
      <c r="BC805" s="111"/>
      <c r="BD805" s="111"/>
      <c r="BE805" s="118"/>
      <c r="BF805" s="118"/>
      <c r="BG805" s="118"/>
      <c r="BH805" s="118"/>
      <c r="BI805" s="118"/>
      <c r="BJ805" s="118"/>
      <c r="BK805" s="118"/>
      <c r="BL805" s="111"/>
      <c r="BM805" s="111"/>
      <c r="BN805" s="111"/>
      <c r="BO805" s="111"/>
      <c r="BP805" s="111"/>
      <c r="BQ805" s="122"/>
      <c r="BR805" s="111"/>
      <c r="BS805" s="111"/>
    </row>
    <row r="806" spans="1:71" ht="15.75" customHeight="1">
      <c r="A806" s="105"/>
      <c r="B806" s="108"/>
      <c r="C806" s="108"/>
      <c r="D806" s="108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8"/>
      <c r="T806" s="118"/>
      <c r="U806" s="118"/>
      <c r="V806" s="118"/>
      <c r="W806" s="118"/>
      <c r="X806" s="118"/>
      <c r="Y806" s="118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  <c r="AZ806" s="111"/>
      <c r="BA806" s="111"/>
      <c r="BB806" s="111"/>
      <c r="BC806" s="111"/>
      <c r="BD806" s="111"/>
      <c r="BE806" s="118"/>
      <c r="BF806" s="118"/>
      <c r="BG806" s="118"/>
      <c r="BH806" s="118"/>
      <c r="BI806" s="118"/>
      <c r="BJ806" s="118"/>
      <c r="BK806" s="118"/>
      <c r="BL806" s="111"/>
      <c r="BM806" s="111"/>
      <c r="BN806" s="111"/>
      <c r="BO806" s="111"/>
      <c r="BP806" s="111"/>
      <c r="BQ806" s="122"/>
      <c r="BR806" s="111"/>
      <c r="BS806" s="111"/>
    </row>
    <row r="807" spans="1:71" ht="15.75" customHeight="1">
      <c r="A807" s="105"/>
      <c r="B807" s="108"/>
      <c r="C807" s="108"/>
      <c r="D807" s="108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8"/>
      <c r="T807" s="118"/>
      <c r="U807" s="118"/>
      <c r="V807" s="118"/>
      <c r="W807" s="118"/>
      <c r="X807" s="118"/>
      <c r="Y807" s="118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  <c r="AZ807" s="111"/>
      <c r="BA807" s="111"/>
      <c r="BB807" s="111"/>
      <c r="BC807" s="111"/>
      <c r="BD807" s="111"/>
      <c r="BE807" s="118"/>
      <c r="BF807" s="118"/>
      <c r="BG807" s="118"/>
      <c r="BH807" s="118"/>
      <c r="BI807" s="118"/>
      <c r="BJ807" s="118"/>
      <c r="BK807" s="118"/>
      <c r="BL807" s="111"/>
      <c r="BM807" s="111"/>
      <c r="BN807" s="111"/>
      <c r="BO807" s="111"/>
      <c r="BP807" s="111"/>
      <c r="BQ807" s="122"/>
      <c r="BR807" s="111"/>
      <c r="BS807" s="111"/>
    </row>
    <row r="808" spans="1:71" ht="15.75" customHeight="1">
      <c r="A808" s="105"/>
      <c r="B808" s="108"/>
      <c r="C808" s="108"/>
      <c r="D808" s="108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8"/>
      <c r="T808" s="118"/>
      <c r="U808" s="118"/>
      <c r="V808" s="118"/>
      <c r="W808" s="118"/>
      <c r="X808" s="118"/>
      <c r="Y808" s="118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  <c r="AZ808" s="111"/>
      <c r="BA808" s="111"/>
      <c r="BB808" s="111"/>
      <c r="BC808" s="111"/>
      <c r="BD808" s="111"/>
      <c r="BE808" s="118"/>
      <c r="BF808" s="118"/>
      <c r="BG808" s="118"/>
      <c r="BH808" s="118"/>
      <c r="BI808" s="118"/>
      <c r="BJ808" s="118"/>
      <c r="BK808" s="118"/>
      <c r="BL808" s="111"/>
      <c r="BM808" s="111"/>
      <c r="BN808" s="111"/>
      <c r="BO808" s="111"/>
      <c r="BP808" s="111"/>
      <c r="BQ808" s="122"/>
      <c r="BR808" s="111"/>
      <c r="BS808" s="111"/>
    </row>
    <row r="809" spans="1:71" ht="15.75" customHeight="1">
      <c r="A809" s="105"/>
      <c r="B809" s="108"/>
      <c r="C809" s="108"/>
      <c r="D809" s="108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8"/>
      <c r="T809" s="118"/>
      <c r="U809" s="118"/>
      <c r="V809" s="118"/>
      <c r="W809" s="118"/>
      <c r="X809" s="118"/>
      <c r="Y809" s="118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  <c r="AZ809" s="111"/>
      <c r="BA809" s="111"/>
      <c r="BB809" s="111"/>
      <c r="BC809" s="111"/>
      <c r="BD809" s="111"/>
      <c r="BE809" s="118"/>
      <c r="BF809" s="118"/>
      <c r="BG809" s="118"/>
      <c r="BH809" s="118"/>
      <c r="BI809" s="118"/>
      <c r="BJ809" s="118"/>
      <c r="BK809" s="118"/>
      <c r="BL809" s="111"/>
      <c r="BM809" s="111"/>
      <c r="BN809" s="111"/>
      <c r="BO809" s="111"/>
      <c r="BP809" s="111"/>
      <c r="BQ809" s="122"/>
      <c r="BR809" s="111"/>
      <c r="BS809" s="111"/>
    </row>
    <row r="810" spans="1:71" ht="15.75" customHeight="1">
      <c r="A810" s="105"/>
      <c r="B810" s="108"/>
      <c r="C810" s="108"/>
      <c r="D810" s="108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8"/>
      <c r="T810" s="118"/>
      <c r="U810" s="118"/>
      <c r="V810" s="118"/>
      <c r="W810" s="118"/>
      <c r="X810" s="118"/>
      <c r="Y810" s="118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  <c r="AZ810" s="111"/>
      <c r="BA810" s="111"/>
      <c r="BB810" s="111"/>
      <c r="BC810" s="111"/>
      <c r="BD810" s="111"/>
      <c r="BE810" s="118"/>
      <c r="BF810" s="118"/>
      <c r="BG810" s="118"/>
      <c r="BH810" s="118"/>
      <c r="BI810" s="118"/>
      <c r="BJ810" s="118"/>
      <c r="BK810" s="118"/>
      <c r="BL810" s="111"/>
      <c r="BM810" s="111"/>
      <c r="BN810" s="111"/>
      <c r="BO810" s="111"/>
      <c r="BP810" s="111"/>
      <c r="BQ810" s="122"/>
      <c r="BR810" s="111"/>
      <c r="BS810" s="111"/>
    </row>
    <row r="811" spans="1:71" ht="15.75" customHeight="1">
      <c r="A811" s="105"/>
      <c r="B811" s="108"/>
      <c r="C811" s="108"/>
      <c r="D811" s="108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8"/>
      <c r="T811" s="118"/>
      <c r="U811" s="118"/>
      <c r="V811" s="118"/>
      <c r="W811" s="118"/>
      <c r="X811" s="118"/>
      <c r="Y811" s="118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  <c r="AZ811" s="111"/>
      <c r="BA811" s="111"/>
      <c r="BB811" s="111"/>
      <c r="BC811" s="111"/>
      <c r="BD811" s="111"/>
      <c r="BE811" s="118"/>
      <c r="BF811" s="118"/>
      <c r="BG811" s="118"/>
      <c r="BH811" s="118"/>
      <c r="BI811" s="118"/>
      <c r="BJ811" s="118"/>
      <c r="BK811" s="118"/>
      <c r="BL811" s="111"/>
      <c r="BM811" s="111"/>
      <c r="BN811" s="111"/>
      <c r="BO811" s="111"/>
      <c r="BP811" s="111"/>
      <c r="BQ811" s="122"/>
      <c r="BR811" s="111"/>
      <c r="BS811" s="111"/>
    </row>
    <row r="812" spans="1:71" ht="15.75" customHeight="1">
      <c r="A812" s="105"/>
      <c r="B812" s="108"/>
      <c r="C812" s="108"/>
      <c r="D812" s="108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8"/>
      <c r="T812" s="118"/>
      <c r="U812" s="118"/>
      <c r="V812" s="118"/>
      <c r="W812" s="118"/>
      <c r="X812" s="118"/>
      <c r="Y812" s="118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  <c r="AZ812" s="111"/>
      <c r="BA812" s="111"/>
      <c r="BB812" s="111"/>
      <c r="BC812" s="111"/>
      <c r="BD812" s="111"/>
      <c r="BE812" s="118"/>
      <c r="BF812" s="118"/>
      <c r="BG812" s="118"/>
      <c r="BH812" s="118"/>
      <c r="BI812" s="118"/>
      <c r="BJ812" s="118"/>
      <c r="BK812" s="118"/>
      <c r="BL812" s="111"/>
      <c r="BM812" s="111"/>
      <c r="BN812" s="111"/>
      <c r="BO812" s="111"/>
      <c r="BP812" s="111"/>
      <c r="BQ812" s="122"/>
      <c r="BR812" s="111"/>
      <c r="BS812" s="111"/>
    </row>
    <row r="813" spans="1:71" ht="15.75" customHeight="1">
      <c r="A813" s="105"/>
      <c r="B813" s="108"/>
      <c r="C813" s="108"/>
      <c r="D813" s="108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8"/>
      <c r="T813" s="118"/>
      <c r="U813" s="118"/>
      <c r="V813" s="118"/>
      <c r="W813" s="118"/>
      <c r="X813" s="118"/>
      <c r="Y813" s="118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  <c r="AZ813" s="111"/>
      <c r="BA813" s="111"/>
      <c r="BB813" s="111"/>
      <c r="BC813" s="111"/>
      <c r="BD813" s="111"/>
      <c r="BE813" s="118"/>
      <c r="BF813" s="118"/>
      <c r="BG813" s="118"/>
      <c r="BH813" s="118"/>
      <c r="BI813" s="118"/>
      <c r="BJ813" s="118"/>
      <c r="BK813" s="118"/>
      <c r="BL813" s="111"/>
      <c r="BM813" s="111"/>
      <c r="BN813" s="111"/>
      <c r="BO813" s="111"/>
      <c r="BP813" s="111"/>
      <c r="BQ813" s="122"/>
      <c r="BR813" s="111"/>
      <c r="BS813" s="111"/>
    </row>
    <row r="814" spans="1:71" ht="15.75" customHeight="1">
      <c r="A814" s="105"/>
      <c r="B814" s="108"/>
      <c r="C814" s="108"/>
      <c r="D814" s="108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8"/>
      <c r="T814" s="118"/>
      <c r="U814" s="118"/>
      <c r="V814" s="118"/>
      <c r="W814" s="118"/>
      <c r="X814" s="118"/>
      <c r="Y814" s="118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  <c r="AZ814" s="111"/>
      <c r="BA814" s="111"/>
      <c r="BB814" s="111"/>
      <c r="BC814" s="111"/>
      <c r="BD814" s="111"/>
      <c r="BE814" s="118"/>
      <c r="BF814" s="118"/>
      <c r="BG814" s="118"/>
      <c r="BH814" s="118"/>
      <c r="BI814" s="118"/>
      <c r="BJ814" s="118"/>
      <c r="BK814" s="118"/>
      <c r="BL814" s="111"/>
      <c r="BM814" s="111"/>
      <c r="BN814" s="111"/>
      <c r="BO814" s="111"/>
      <c r="BP814" s="111"/>
      <c r="BQ814" s="122"/>
      <c r="BR814" s="111"/>
      <c r="BS814" s="111"/>
    </row>
    <row r="815" spans="1:71" ht="15.75" customHeight="1">
      <c r="A815" s="105"/>
      <c r="B815" s="108"/>
      <c r="C815" s="108"/>
      <c r="D815" s="108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8"/>
      <c r="T815" s="118"/>
      <c r="U815" s="118"/>
      <c r="V815" s="118"/>
      <c r="W815" s="118"/>
      <c r="X815" s="118"/>
      <c r="Y815" s="118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  <c r="AZ815" s="111"/>
      <c r="BA815" s="111"/>
      <c r="BB815" s="111"/>
      <c r="BC815" s="111"/>
      <c r="BD815" s="111"/>
      <c r="BE815" s="118"/>
      <c r="BF815" s="118"/>
      <c r="BG815" s="118"/>
      <c r="BH815" s="118"/>
      <c r="BI815" s="118"/>
      <c r="BJ815" s="118"/>
      <c r="BK815" s="118"/>
      <c r="BL815" s="111"/>
      <c r="BM815" s="111"/>
      <c r="BN815" s="111"/>
      <c r="BO815" s="111"/>
      <c r="BP815" s="111"/>
      <c r="BQ815" s="122"/>
      <c r="BR815" s="111"/>
      <c r="BS815" s="111"/>
    </row>
    <row r="816" spans="1:71" ht="15.75" customHeight="1">
      <c r="A816" s="105"/>
      <c r="B816" s="108"/>
      <c r="C816" s="108"/>
      <c r="D816" s="108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8"/>
      <c r="T816" s="118"/>
      <c r="U816" s="118"/>
      <c r="V816" s="118"/>
      <c r="W816" s="118"/>
      <c r="X816" s="118"/>
      <c r="Y816" s="118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8"/>
      <c r="BF816" s="118"/>
      <c r="BG816" s="118"/>
      <c r="BH816" s="118"/>
      <c r="BI816" s="118"/>
      <c r="BJ816" s="118"/>
      <c r="BK816" s="118"/>
      <c r="BL816" s="111"/>
      <c r="BM816" s="111"/>
      <c r="BN816" s="111"/>
      <c r="BO816" s="111"/>
      <c r="BP816" s="111"/>
      <c r="BQ816" s="122"/>
      <c r="BR816" s="111"/>
      <c r="BS816" s="111"/>
    </row>
    <row r="817" spans="1:71" ht="15.75" customHeight="1">
      <c r="A817" s="105"/>
      <c r="B817" s="108"/>
      <c r="C817" s="108"/>
      <c r="D817" s="108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8"/>
      <c r="T817" s="118"/>
      <c r="U817" s="118"/>
      <c r="V817" s="118"/>
      <c r="W817" s="118"/>
      <c r="X817" s="118"/>
      <c r="Y817" s="118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  <c r="AZ817" s="111"/>
      <c r="BA817" s="111"/>
      <c r="BB817" s="111"/>
      <c r="BC817" s="111"/>
      <c r="BD817" s="111"/>
      <c r="BE817" s="118"/>
      <c r="BF817" s="118"/>
      <c r="BG817" s="118"/>
      <c r="BH817" s="118"/>
      <c r="BI817" s="118"/>
      <c r="BJ817" s="118"/>
      <c r="BK817" s="118"/>
      <c r="BL817" s="111"/>
      <c r="BM817" s="111"/>
      <c r="BN817" s="111"/>
      <c r="BO817" s="111"/>
      <c r="BP817" s="111"/>
      <c r="BQ817" s="122"/>
      <c r="BR817" s="111"/>
      <c r="BS817" s="111"/>
    </row>
    <row r="818" spans="1:71" ht="15.75" customHeight="1">
      <c r="A818" s="105"/>
      <c r="B818" s="108"/>
      <c r="C818" s="108"/>
      <c r="D818" s="108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8"/>
      <c r="T818" s="118"/>
      <c r="U818" s="118"/>
      <c r="V818" s="118"/>
      <c r="W818" s="118"/>
      <c r="X818" s="118"/>
      <c r="Y818" s="118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  <c r="AZ818" s="111"/>
      <c r="BA818" s="111"/>
      <c r="BB818" s="111"/>
      <c r="BC818" s="111"/>
      <c r="BD818" s="111"/>
      <c r="BE818" s="118"/>
      <c r="BF818" s="118"/>
      <c r="BG818" s="118"/>
      <c r="BH818" s="118"/>
      <c r="BI818" s="118"/>
      <c r="BJ818" s="118"/>
      <c r="BK818" s="118"/>
      <c r="BL818" s="111"/>
      <c r="BM818" s="111"/>
      <c r="BN818" s="111"/>
      <c r="BO818" s="111"/>
      <c r="BP818" s="111"/>
      <c r="BQ818" s="122"/>
      <c r="BR818" s="111"/>
      <c r="BS818" s="111"/>
    </row>
    <row r="819" spans="1:71" ht="15.75" customHeight="1">
      <c r="A819" s="105"/>
      <c r="B819" s="108"/>
      <c r="C819" s="108"/>
      <c r="D819" s="108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8"/>
      <c r="T819" s="118"/>
      <c r="U819" s="118"/>
      <c r="V819" s="118"/>
      <c r="W819" s="118"/>
      <c r="X819" s="118"/>
      <c r="Y819" s="118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  <c r="AZ819" s="111"/>
      <c r="BA819" s="111"/>
      <c r="BB819" s="111"/>
      <c r="BC819" s="111"/>
      <c r="BD819" s="111"/>
      <c r="BE819" s="118"/>
      <c r="BF819" s="118"/>
      <c r="BG819" s="118"/>
      <c r="BH819" s="118"/>
      <c r="BI819" s="118"/>
      <c r="BJ819" s="118"/>
      <c r="BK819" s="118"/>
      <c r="BL819" s="111"/>
      <c r="BM819" s="111"/>
      <c r="BN819" s="111"/>
      <c r="BO819" s="111"/>
      <c r="BP819" s="111"/>
      <c r="BQ819" s="122"/>
      <c r="BR819" s="111"/>
      <c r="BS819" s="111"/>
    </row>
    <row r="820" spans="1:71" ht="15.75" customHeight="1">
      <c r="A820" s="105"/>
      <c r="B820" s="108"/>
      <c r="C820" s="108"/>
      <c r="D820" s="108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8"/>
      <c r="T820" s="118"/>
      <c r="U820" s="118"/>
      <c r="V820" s="118"/>
      <c r="W820" s="118"/>
      <c r="X820" s="118"/>
      <c r="Y820" s="118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  <c r="AZ820" s="111"/>
      <c r="BA820" s="111"/>
      <c r="BB820" s="111"/>
      <c r="BC820" s="111"/>
      <c r="BD820" s="111"/>
      <c r="BE820" s="118"/>
      <c r="BF820" s="118"/>
      <c r="BG820" s="118"/>
      <c r="BH820" s="118"/>
      <c r="BI820" s="118"/>
      <c r="BJ820" s="118"/>
      <c r="BK820" s="118"/>
      <c r="BL820" s="111"/>
      <c r="BM820" s="111"/>
      <c r="BN820" s="111"/>
      <c r="BO820" s="111"/>
      <c r="BP820" s="111"/>
      <c r="BQ820" s="122"/>
      <c r="BR820" s="111"/>
      <c r="BS820" s="111"/>
    </row>
    <row r="821" spans="1:71" ht="15.75" customHeight="1">
      <c r="A821" s="105"/>
      <c r="B821" s="108"/>
      <c r="C821" s="108"/>
      <c r="D821" s="108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8"/>
      <c r="T821" s="118"/>
      <c r="U821" s="118"/>
      <c r="V821" s="118"/>
      <c r="W821" s="118"/>
      <c r="X821" s="118"/>
      <c r="Y821" s="118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  <c r="AZ821" s="111"/>
      <c r="BA821" s="111"/>
      <c r="BB821" s="111"/>
      <c r="BC821" s="111"/>
      <c r="BD821" s="111"/>
      <c r="BE821" s="118"/>
      <c r="BF821" s="118"/>
      <c r="BG821" s="118"/>
      <c r="BH821" s="118"/>
      <c r="BI821" s="118"/>
      <c r="BJ821" s="118"/>
      <c r="BK821" s="118"/>
      <c r="BL821" s="111"/>
      <c r="BM821" s="111"/>
      <c r="BN821" s="111"/>
      <c r="BO821" s="111"/>
      <c r="BP821" s="111"/>
      <c r="BQ821" s="122"/>
      <c r="BR821" s="111"/>
      <c r="BS821" s="111"/>
    </row>
    <row r="822" spans="1:71" ht="15.75" customHeight="1">
      <c r="A822" s="105"/>
      <c r="B822" s="108"/>
      <c r="C822" s="108"/>
      <c r="D822" s="108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8"/>
      <c r="T822" s="118"/>
      <c r="U822" s="118"/>
      <c r="V822" s="118"/>
      <c r="W822" s="118"/>
      <c r="X822" s="118"/>
      <c r="Y822" s="118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  <c r="AZ822" s="111"/>
      <c r="BA822" s="111"/>
      <c r="BB822" s="111"/>
      <c r="BC822" s="111"/>
      <c r="BD822" s="111"/>
      <c r="BE822" s="118"/>
      <c r="BF822" s="118"/>
      <c r="BG822" s="118"/>
      <c r="BH822" s="118"/>
      <c r="BI822" s="118"/>
      <c r="BJ822" s="118"/>
      <c r="BK822" s="118"/>
      <c r="BL822" s="111"/>
      <c r="BM822" s="111"/>
      <c r="BN822" s="111"/>
      <c r="BO822" s="111"/>
      <c r="BP822" s="111"/>
      <c r="BQ822" s="122"/>
      <c r="BR822" s="111"/>
      <c r="BS822" s="111"/>
    </row>
    <row r="823" spans="1:71" ht="15.75" customHeight="1">
      <c r="A823" s="105"/>
      <c r="B823" s="108"/>
      <c r="C823" s="108"/>
      <c r="D823" s="108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8"/>
      <c r="T823" s="118"/>
      <c r="U823" s="118"/>
      <c r="V823" s="118"/>
      <c r="W823" s="118"/>
      <c r="X823" s="118"/>
      <c r="Y823" s="118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  <c r="AZ823" s="111"/>
      <c r="BA823" s="111"/>
      <c r="BB823" s="111"/>
      <c r="BC823" s="111"/>
      <c r="BD823" s="111"/>
      <c r="BE823" s="118"/>
      <c r="BF823" s="118"/>
      <c r="BG823" s="118"/>
      <c r="BH823" s="118"/>
      <c r="BI823" s="118"/>
      <c r="BJ823" s="118"/>
      <c r="BK823" s="118"/>
      <c r="BL823" s="111"/>
      <c r="BM823" s="111"/>
      <c r="BN823" s="111"/>
      <c r="BO823" s="111"/>
      <c r="BP823" s="111"/>
      <c r="BQ823" s="122"/>
      <c r="BR823" s="111"/>
      <c r="BS823" s="111"/>
    </row>
    <row r="824" spans="1:71" ht="15.75" customHeight="1">
      <c r="A824" s="105"/>
      <c r="B824" s="108"/>
      <c r="C824" s="108"/>
      <c r="D824" s="108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8"/>
      <c r="T824" s="118"/>
      <c r="U824" s="118"/>
      <c r="V824" s="118"/>
      <c r="W824" s="118"/>
      <c r="X824" s="118"/>
      <c r="Y824" s="118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  <c r="AZ824" s="111"/>
      <c r="BA824" s="111"/>
      <c r="BB824" s="111"/>
      <c r="BC824" s="111"/>
      <c r="BD824" s="111"/>
      <c r="BE824" s="118"/>
      <c r="BF824" s="118"/>
      <c r="BG824" s="118"/>
      <c r="BH824" s="118"/>
      <c r="BI824" s="118"/>
      <c r="BJ824" s="118"/>
      <c r="BK824" s="118"/>
      <c r="BL824" s="111"/>
      <c r="BM824" s="111"/>
      <c r="BN824" s="111"/>
      <c r="BO824" s="111"/>
      <c r="BP824" s="111"/>
      <c r="BQ824" s="122"/>
      <c r="BR824" s="111"/>
      <c r="BS824" s="111"/>
    </row>
    <row r="825" spans="1:71" ht="15.75" customHeight="1">
      <c r="A825" s="105"/>
      <c r="B825" s="108"/>
      <c r="C825" s="108"/>
      <c r="D825" s="108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8"/>
      <c r="T825" s="118"/>
      <c r="U825" s="118"/>
      <c r="V825" s="118"/>
      <c r="W825" s="118"/>
      <c r="X825" s="118"/>
      <c r="Y825" s="118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  <c r="AZ825" s="111"/>
      <c r="BA825" s="111"/>
      <c r="BB825" s="111"/>
      <c r="BC825" s="111"/>
      <c r="BD825" s="111"/>
      <c r="BE825" s="118"/>
      <c r="BF825" s="118"/>
      <c r="BG825" s="118"/>
      <c r="BH825" s="118"/>
      <c r="BI825" s="118"/>
      <c r="BJ825" s="118"/>
      <c r="BK825" s="118"/>
      <c r="BL825" s="111"/>
      <c r="BM825" s="111"/>
      <c r="BN825" s="111"/>
      <c r="BO825" s="111"/>
      <c r="BP825" s="111"/>
      <c r="BQ825" s="122"/>
      <c r="BR825" s="111"/>
      <c r="BS825" s="111"/>
    </row>
    <row r="826" spans="1:71" ht="15.75" customHeight="1">
      <c r="A826" s="105"/>
      <c r="B826" s="108"/>
      <c r="C826" s="108"/>
      <c r="D826" s="108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8"/>
      <c r="T826" s="118"/>
      <c r="U826" s="118"/>
      <c r="V826" s="118"/>
      <c r="W826" s="118"/>
      <c r="X826" s="118"/>
      <c r="Y826" s="118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  <c r="AZ826" s="111"/>
      <c r="BA826" s="111"/>
      <c r="BB826" s="111"/>
      <c r="BC826" s="111"/>
      <c r="BD826" s="111"/>
      <c r="BE826" s="118"/>
      <c r="BF826" s="118"/>
      <c r="BG826" s="118"/>
      <c r="BH826" s="118"/>
      <c r="BI826" s="118"/>
      <c r="BJ826" s="118"/>
      <c r="BK826" s="118"/>
      <c r="BL826" s="111"/>
      <c r="BM826" s="111"/>
      <c r="BN826" s="111"/>
      <c r="BO826" s="111"/>
      <c r="BP826" s="111"/>
      <c r="BQ826" s="122"/>
      <c r="BR826" s="111"/>
      <c r="BS826" s="111"/>
    </row>
    <row r="827" spans="1:71" ht="15.75" customHeight="1">
      <c r="A827" s="105"/>
      <c r="B827" s="108"/>
      <c r="C827" s="108"/>
      <c r="D827" s="108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8"/>
      <c r="T827" s="118"/>
      <c r="U827" s="118"/>
      <c r="V827" s="118"/>
      <c r="W827" s="118"/>
      <c r="X827" s="118"/>
      <c r="Y827" s="118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  <c r="AZ827" s="111"/>
      <c r="BA827" s="111"/>
      <c r="BB827" s="111"/>
      <c r="BC827" s="111"/>
      <c r="BD827" s="111"/>
      <c r="BE827" s="118"/>
      <c r="BF827" s="118"/>
      <c r="BG827" s="118"/>
      <c r="BH827" s="118"/>
      <c r="BI827" s="118"/>
      <c r="BJ827" s="118"/>
      <c r="BK827" s="118"/>
      <c r="BL827" s="111"/>
      <c r="BM827" s="111"/>
      <c r="BN827" s="111"/>
      <c r="BO827" s="111"/>
      <c r="BP827" s="111"/>
      <c r="BQ827" s="122"/>
      <c r="BR827" s="111"/>
      <c r="BS827" s="111"/>
    </row>
    <row r="828" spans="1:71" ht="15.75" customHeight="1">
      <c r="A828" s="105"/>
      <c r="B828" s="108"/>
      <c r="C828" s="108"/>
      <c r="D828" s="108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8"/>
      <c r="T828" s="118"/>
      <c r="U828" s="118"/>
      <c r="V828" s="118"/>
      <c r="W828" s="118"/>
      <c r="X828" s="118"/>
      <c r="Y828" s="118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8"/>
      <c r="BF828" s="118"/>
      <c r="BG828" s="118"/>
      <c r="BH828" s="118"/>
      <c r="BI828" s="118"/>
      <c r="BJ828" s="118"/>
      <c r="BK828" s="118"/>
      <c r="BL828" s="111"/>
      <c r="BM828" s="111"/>
      <c r="BN828" s="111"/>
      <c r="BO828" s="111"/>
      <c r="BP828" s="111"/>
      <c r="BQ828" s="122"/>
      <c r="BR828" s="111"/>
      <c r="BS828" s="111"/>
    </row>
    <row r="829" spans="1:71" ht="15.75" customHeight="1">
      <c r="A829" s="105"/>
      <c r="B829" s="108"/>
      <c r="C829" s="108"/>
      <c r="D829" s="108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8"/>
      <c r="T829" s="118"/>
      <c r="U829" s="118"/>
      <c r="V829" s="118"/>
      <c r="W829" s="118"/>
      <c r="X829" s="118"/>
      <c r="Y829" s="118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  <c r="AZ829" s="111"/>
      <c r="BA829" s="111"/>
      <c r="BB829" s="111"/>
      <c r="BC829" s="111"/>
      <c r="BD829" s="111"/>
      <c r="BE829" s="118"/>
      <c r="BF829" s="118"/>
      <c r="BG829" s="118"/>
      <c r="BH829" s="118"/>
      <c r="BI829" s="118"/>
      <c r="BJ829" s="118"/>
      <c r="BK829" s="118"/>
      <c r="BL829" s="111"/>
      <c r="BM829" s="111"/>
      <c r="BN829" s="111"/>
      <c r="BO829" s="111"/>
      <c r="BP829" s="111"/>
      <c r="BQ829" s="122"/>
      <c r="BR829" s="111"/>
      <c r="BS829" s="111"/>
    </row>
    <row r="830" spans="1:71" ht="15.75" customHeight="1">
      <c r="A830" s="105"/>
      <c r="B830" s="108"/>
      <c r="C830" s="108"/>
      <c r="D830" s="108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8"/>
      <c r="T830" s="118"/>
      <c r="U830" s="118"/>
      <c r="V830" s="118"/>
      <c r="W830" s="118"/>
      <c r="X830" s="118"/>
      <c r="Y830" s="118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  <c r="AZ830" s="111"/>
      <c r="BA830" s="111"/>
      <c r="BB830" s="111"/>
      <c r="BC830" s="111"/>
      <c r="BD830" s="111"/>
      <c r="BE830" s="118"/>
      <c r="BF830" s="118"/>
      <c r="BG830" s="118"/>
      <c r="BH830" s="118"/>
      <c r="BI830" s="118"/>
      <c r="BJ830" s="118"/>
      <c r="BK830" s="118"/>
      <c r="BL830" s="111"/>
      <c r="BM830" s="111"/>
      <c r="BN830" s="111"/>
      <c r="BO830" s="111"/>
      <c r="BP830" s="111"/>
      <c r="BQ830" s="122"/>
      <c r="BR830" s="111"/>
      <c r="BS830" s="111"/>
    </row>
    <row r="831" spans="1:71" ht="15.75" customHeight="1">
      <c r="A831" s="105"/>
      <c r="B831" s="108"/>
      <c r="C831" s="108"/>
      <c r="D831" s="108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8"/>
      <c r="T831" s="118"/>
      <c r="U831" s="118"/>
      <c r="V831" s="118"/>
      <c r="W831" s="118"/>
      <c r="X831" s="118"/>
      <c r="Y831" s="118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  <c r="AZ831" s="111"/>
      <c r="BA831" s="111"/>
      <c r="BB831" s="111"/>
      <c r="BC831" s="111"/>
      <c r="BD831" s="111"/>
      <c r="BE831" s="118"/>
      <c r="BF831" s="118"/>
      <c r="BG831" s="118"/>
      <c r="BH831" s="118"/>
      <c r="BI831" s="118"/>
      <c r="BJ831" s="118"/>
      <c r="BK831" s="118"/>
      <c r="BL831" s="111"/>
      <c r="BM831" s="111"/>
      <c r="BN831" s="111"/>
      <c r="BO831" s="111"/>
      <c r="BP831" s="111"/>
      <c r="BQ831" s="122"/>
      <c r="BR831" s="111"/>
      <c r="BS831" s="111"/>
    </row>
    <row r="832" spans="1:71" ht="15.75" customHeight="1">
      <c r="A832" s="105"/>
      <c r="B832" s="108"/>
      <c r="C832" s="108"/>
      <c r="D832" s="108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8"/>
      <c r="T832" s="118"/>
      <c r="U832" s="118"/>
      <c r="V832" s="118"/>
      <c r="W832" s="118"/>
      <c r="X832" s="118"/>
      <c r="Y832" s="118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  <c r="AZ832" s="111"/>
      <c r="BA832" s="111"/>
      <c r="BB832" s="111"/>
      <c r="BC832" s="111"/>
      <c r="BD832" s="111"/>
      <c r="BE832" s="118"/>
      <c r="BF832" s="118"/>
      <c r="BG832" s="118"/>
      <c r="BH832" s="118"/>
      <c r="BI832" s="118"/>
      <c r="BJ832" s="118"/>
      <c r="BK832" s="118"/>
      <c r="BL832" s="111"/>
      <c r="BM832" s="111"/>
      <c r="BN832" s="111"/>
      <c r="BO832" s="111"/>
      <c r="BP832" s="111"/>
      <c r="BQ832" s="122"/>
      <c r="BR832" s="111"/>
      <c r="BS832" s="111"/>
    </row>
    <row r="833" spans="1:71" ht="15.75" customHeight="1">
      <c r="A833" s="105"/>
      <c r="B833" s="108"/>
      <c r="C833" s="108"/>
      <c r="D833" s="108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8"/>
      <c r="T833" s="118"/>
      <c r="U833" s="118"/>
      <c r="V833" s="118"/>
      <c r="W833" s="118"/>
      <c r="X833" s="118"/>
      <c r="Y833" s="118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  <c r="AZ833" s="111"/>
      <c r="BA833" s="111"/>
      <c r="BB833" s="111"/>
      <c r="BC833" s="111"/>
      <c r="BD833" s="111"/>
      <c r="BE833" s="118"/>
      <c r="BF833" s="118"/>
      <c r="BG833" s="118"/>
      <c r="BH833" s="118"/>
      <c r="BI833" s="118"/>
      <c r="BJ833" s="118"/>
      <c r="BK833" s="118"/>
      <c r="BL833" s="111"/>
      <c r="BM833" s="111"/>
      <c r="BN833" s="111"/>
      <c r="BO833" s="111"/>
      <c r="BP833" s="111"/>
      <c r="BQ833" s="122"/>
      <c r="BR833" s="111"/>
      <c r="BS833" s="111"/>
    </row>
    <row r="834" spans="1:71" ht="15.75" customHeight="1">
      <c r="A834" s="105"/>
      <c r="B834" s="108"/>
      <c r="C834" s="108"/>
      <c r="D834" s="108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8"/>
      <c r="T834" s="118"/>
      <c r="U834" s="118"/>
      <c r="V834" s="118"/>
      <c r="W834" s="118"/>
      <c r="X834" s="118"/>
      <c r="Y834" s="118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  <c r="AZ834" s="111"/>
      <c r="BA834" s="111"/>
      <c r="BB834" s="111"/>
      <c r="BC834" s="111"/>
      <c r="BD834" s="111"/>
      <c r="BE834" s="118"/>
      <c r="BF834" s="118"/>
      <c r="BG834" s="118"/>
      <c r="BH834" s="118"/>
      <c r="BI834" s="118"/>
      <c r="BJ834" s="118"/>
      <c r="BK834" s="118"/>
      <c r="BL834" s="111"/>
      <c r="BM834" s="111"/>
      <c r="BN834" s="111"/>
      <c r="BO834" s="111"/>
      <c r="BP834" s="111"/>
      <c r="BQ834" s="122"/>
      <c r="BR834" s="111"/>
      <c r="BS834" s="111"/>
    </row>
    <row r="835" spans="1:71" ht="15.75" customHeight="1">
      <c r="A835" s="105"/>
      <c r="B835" s="108"/>
      <c r="C835" s="108"/>
      <c r="D835" s="108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8"/>
      <c r="T835" s="118"/>
      <c r="U835" s="118"/>
      <c r="V835" s="118"/>
      <c r="W835" s="118"/>
      <c r="X835" s="118"/>
      <c r="Y835" s="118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  <c r="AZ835" s="111"/>
      <c r="BA835" s="111"/>
      <c r="BB835" s="111"/>
      <c r="BC835" s="111"/>
      <c r="BD835" s="111"/>
      <c r="BE835" s="118"/>
      <c r="BF835" s="118"/>
      <c r="BG835" s="118"/>
      <c r="BH835" s="118"/>
      <c r="BI835" s="118"/>
      <c r="BJ835" s="118"/>
      <c r="BK835" s="118"/>
      <c r="BL835" s="111"/>
      <c r="BM835" s="111"/>
      <c r="BN835" s="111"/>
      <c r="BO835" s="111"/>
      <c r="BP835" s="111"/>
      <c r="BQ835" s="122"/>
      <c r="BR835" s="111"/>
      <c r="BS835" s="111"/>
    </row>
    <row r="836" spans="1:71" ht="15.75" customHeight="1">
      <c r="A836" s="105"/>
      <c r="B836" s="108"/>
      <c r="C836" s="108"/>
      <c r="D836" s="108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8"/>
      <c r="T836" s="118"/>
      <c r="U836" s="118"/>
      <c r="V836" s="118"/>
      <c r="W836" s="118"/>
      <c r="X836" s="118"/>
      <c r="Y836" s="118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  <c r="AZ836" s="111"/>
      <c r="BA836" s="111"/>
      <c r="BB836" s="111"/>
      <c r="BC836" s="111"/>
      <c r="BD836" s="111"/>
      <c r="BE836" s="118"/>
      <c r="BF836" s="118"/>
      <c r="BG836" s="118"/>
      <c r="BH836" s="118"/>
      <c r="BI836" s="118"/>
      <c r="BJ836" s="118"/>
      <c r="BK836" s="118"/>
      <c r="BL836" s="111"/>
      <c r="BM836" s="111"/>
      <c r="BN836" s="111"/>
      <c r="BO836" s="111"/>
      <c r="BP836" s="111"/>
      <c r="BQ836" s="122"/>
      <c r="BR836" s="111"/>
      <c r="BS836" s="111"/>
    </row>
    <row r="837" spans="1:71" ht="15.75" customHeight="1">
      <c r="A837" s="105"/>
      <c r="B837" s="108"/>
      <c r="C837" s="108"/>
      <c r="D837" s="108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8"/>
      <c r="T837" s="118"/>
      <c r="U837" s="118"/>
      <c r="V837" s="118"/>
      <c r="W837" s="118"/>
      <c r="X837" s="118"/>
      <c r="Y837" s="118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  <c r="AZ837" s="111"/>
      <c r="BA837" s="111"/>
      <c r="BB837" s="111"/>
      <c r="BC837" s="111"/>
      <c r="BD837" s="111"/>
      <c r="BE837" s="118"/>
      <c r="BF837" s="118"/>
      <c r="BG837" s="118"/>
      <c r="BH837" s="118"/>
      <c r="BI837" s="118"/>
      <c r="BJ837" s="118"/>
      <c r="BK837" s="118"/>
      <c r="BL837" s="111"/>
      <c r="BM837" s="111"/>
      <c r="BN837" s="111"/>
      <c r="BO837" s="111"/>
      <c r="BP837" s="111"/>
      <c r="BQ837" s="122"/>
      <c r="BR837" s="111"/>
      <c r="BS837" s="111"/>
    </row>
    <row r="838" spans="1:71" ht="15.75" customHeight="1">
      <c r="A838" s="105"/>
      <c r="B838" s="108"/>
      <c r="C838" s="108"/>
      <c r="D838" s="108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8"/>
      <c r="T838" s="118"/>
      <c r="U838" s="118"/>
      <c r="V838" s="118"/>
      <c r="W838" s="118"/>
      <c r="X838" s="118"/>
      <c r="Y838" s="118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  <c r="AZ838" s="111"/>
      <c r="BA838" s="111"/>
      <c r="BB838" s="111"/>
      <c r="BC838" s="111"/>
      <c r="BD838" s="111"/>
      <c r="BE838" s="118"/>
      <c r="BF838" s="118"/>
      <c r="BG838" s="118"/>
      <c r="BH838" s="118"/>
      <c r="BI838" s="118"/>
      <c r="BJ838" s="118"/>
      <c r="BK838" s="118"/>
      <c r="BL838" s="111"/>
      <c r="BM838" s="111"/>
      <c r="BN838" s="111"/>
      <c r="BO838" s="111"/>
      <c r="BP838" s="111"/>
      <c r="BQ838" s="122"/>
      <c r="BR838" s="111"/>
      <c r="BS838" s="111"/>
    </row>
    <row r="839" spans="1:71" ht="15.75" customHeight="1">
      <c r="A839" s="105"/>
      <c r="B839" s="108"/>
      <c r="C839" s="108"/>
      <c r="D839" s="108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8"/>
      <c r="T839" s="118"/>
      <c r="U839" s="118"/>
      <c r="V839" s="118"/>
      <c r="W839" s="118"/>
      <c r="X839" s="118"/>
      <c r="Y839" s="118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  <c r="AZ839" s="111"/>
      <c r="BA839" s="111"/>
      <c r="BB839" s="111"/>
      <c r="BC839" s="111"/>
      <c r="BD839" s="111"/>
      <c r="BE839" s="118"/>
      <c r="BF839" s="118"/>
      <c r="BG839" s="118"/>
      <c r="BH839" s="118"/>
      <c r="BI839" s="118"/>
      <c r="BJ839" s="118"/>
      <c r="BK839" s="118"/>
      <c r="BL839" s="111"/>
      <c r="BM839" s="111"/>
      <c r="BN839" s="111"/>
      <c r="BO839" s="111"/>
      <c r="BP839" s="111"/>
      <c r="BQ839" s="122"/>
      <c r="BR839" s="111"/>
      <c r="BS839" s="111"/>
    </row>
    <row r="840" spans="1:71" ht="15.75" customHeight="1">
      <c r="A840" s="105"/>
      <c r="B840" s="108"/>
      <c r="C840" s="108"/>
      <c r="D840" s="108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8"/>
      <c r="T840" s="118"/>
      <c r="U840" s="118"/>
      <c r="V840" s="118"/>
      <c r="W840" s="118"/>
      <c r="X840" s="118"/>
      <c r="Y840" s="118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  <c r="AZ840" s="111"/>
      <c r="BA840" s="111"/>
      <c r="BB840" s="111"/>
      <c r="BC840" s="111"/>
      <c r="BD840" s="111"/>
      <c r="BE840" s="118"/>
      <c r="BF840" s="118"/>
      <c r="BG840" s="118"/>
      <c r="BH840" s="118"/>
      <c r="BI840" s="118"/>
      <c r="BJ840" s="118"/>
      <c r="BK840" s="118"/>
      <c r="BL840" s="111"/>
      <c r="BM840" s="111"/>
      <c r="BN840" s="111"/>
      <c r="BO840" s="111"/>
      <c r="BP840" s="111"/>
      <c r="BQ840" s="122"/>
      <c r="BR840" s="111"/>
      <c r="BS840" s="111"/>
    </row>
    <row r="841" spans="1:71" ht="15.75" customHeight="1">
      <c r="A841" s="105"/>
      <c r="B841" s="108"/>
      <c r="C841" s="108"/>
      <c r="D841" s="108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8"/>
      <c r="T841" s="118"/>
      <c r="U841" s="118"/>
      <c r="V841" s="118"/>
      <c r="W841" s="118"/>
      <c r="X841" s="118"/>
      <c r="Y841" s="118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  <c r="AZ841" s="111"/>
      <c r="BA841" s="111"/>
      <c r="BB841" s="111"/>
      <c r="BC841" s="111"/>
      <c r="BD841" s="111"/>
      <c r="BE841" s="118"/>
      <c r="BF841" s="118"/>
      <c r="BG841" s="118"/>
      <c r="BH841" s="118"/>
      <c r="BI841" s="118"/>
      <c r="BJ841" s="118"/>
      <c r="BK841" s="118"/>
      <c r="BL841" s="111"/>
      <c r="BM841" s="111"/>
      <c r="BN841" s="111"/>
      <c r="BO841" s="111"/>
      <c r="BP841" s="111"/>
      <c r="BQ841" s="122"/>
      <c r="BR841" s="111"/>
      <c r="BS841" s="111"/>
    </row>
    <row r="842" spans="1:71" ht="15.75" customHeight="1">
      <c r="A842" s="105"/>
      <c r="B842" s="108"/>
      <c r="C842" s="108"/>
      <c r="D842" s="108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8"/>
      <c r="T842" s="118"/>
      <c r="U842" s="118"/>
      <c r="V842" s="118"/>
      <c r="W842" s="118"/>
      <c r="X842" s="118"/>
      <c r="Y842" s="118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  <c r="AZ842" s="111"/>
      <c r="BA842" s="111"/>
      <c r="BB842" s="111"/>
      <c r="BC842" s="111"/>
      <c r="BD842" s="111"/>
      <c r="BE842" s="118"/>
      <c r="BF842" s="118"/>
      <c r="BG842" s="118"/>
      <c r="BH842" s="118"/>
      <c r="BI842" s="118"/>
      <c r="BJ842" s="118"/>
      <c r="BK842" s="118"/>
      <c r="BL842" s="111"/>
      <c r="BM842" s="111"/>
      <c r="BN842" s="111"/>
      <c r="BO842" s="111"/>
      <c r="BP842" s="111"/>
      <c r="BQ842" s="122"/>
      <c r="BR842" s="111"/>
      <c r="BS842" s="111"/>
    </row>
    <row r="843" spans="1:71" ht="15.75" customHeight="1">
      <c r="A843" s="105"/>
      <c r="B843" s="108"/>
      <c r="C843" s="108"/>
      <c r="D843" s="108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8"/>
      <c r="T843" s="118"/>
      <c r="U843" s="118"/>
      <c r="V843" s="118"/>
      <c r="W843" s="118"/>
      <c r="X843" s="118"/>
      <c r="Y843" s="118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8"/>
      <c r="BF843" s="118"/>
      <c r="BG843" s="118"/>
      <c r="BH843" s="118"/>
      <c r="BI843" s="118"/>
      <c r="BJ843" s="118"/>
      <c r="BK843" s="118"/>
      <c r="BL843" s="111"/>
      <c r="BM843" s="111"/>
      <c r="BN843" s="111"/>
      <c r="BO843" s="111"/>
      <c r="BP843" s="111"/>
      <c r="BQ843" s="122"/>
      <c r="BR843" s="111"/>
      <c r="BS843" s="111"/>
    </row>
    <row r="844" spans="1:71" ht="15.75" customHeight="1">
      <c r="A844" s="105"/>
      <c r="B844" s="108"/>
      <c r="C844" s="108"/>
      <c r="D844" s="108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8"/>
      <c r="T844" s="118"/>
      <c r="U844" s="118"/>
      <c r="V844" s="118"/>
      <c r="W844" s="118"/>
      <c r="X844" s="118"/>
      <c r="Y844" s="118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  <c r="AZ844" s="111"/>
      <c r="BA844" s="111"/>
      <c r="BB844" s="111"/>
      <c r="BC844" s="111"/>
      <c r="BD844" s="111"/>
      <c r="BE844" s="118"/>
      <c r="BF844" s="118"/>
      <c r="BG844" s="118"/>
      <c r="BH844" s="118"/>
      <c r="BI844" s="118"/>
      <c r="BJ844" s="118"/>
      <c r="BK844" s="118"/>
      <c r="BL844" s="111"/>
      <c r="BM844" s="111"/>
      <c r="BN844" s="111"/>
      <c r="BO844" s="111"/>
      <c r="BP844" s="111"/>
      <c r="BQ844" s="122"/>
      <c r="BR844" s="111"/>
      <c r="BS844" s="111"/>
    </row>
    <row r="845" spans="1:71" ht="15.75" customHeight="1">
      <c r="A845" s="105"/>
      <c r="B845" s="108"/>
      <c r="C845" s="108"/>
      <c r="D845" s="108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8"/>
      <c r="T845" s="118"/>
      <c r="U845" s="118"/>
      <c r="V845" s="118"/>
      <c r="W845" s="118"/>
      <c r="X845" s="118"/>
      <c r="Y845" s="118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  <c r="AZ845" s="111"/>
      <c r="BA845" s="111"/>
      <c r="BB845" s="111"/>
      <c r="BC845" s="111"/>
      <c r="BD845" s="111"/>
      <c r="BE845" s="118"/>
      <c r="BF845" s="118"/>
      <c r="BG845" s="118"/>
      <c r="BH845" s="118"/>
      <c r="BI845" s="118"/>
      <c r="BJ845" s="118"/>
      <c r="BK845" s="118"/>
      <c r="BL845" s="111"/>
      <c r="BM845" s="111"/>
      <c r="BN845" s="111"/>
      <c r="BO845" s="111"/>
      <c r="BP845" s="111"/>
      <c r="BQ845" s="122"/>
      <c r="BR845" s="111"/>
      <c r="BS845" s="111"/>
    </row>
    <row r="846" spans="1:71" ht="15.75" customHeight="1">
      <c r="A846" s="105"/>
      <c r="B846" s="108"/>
      <c r="C846" s="108"/>
      <c r="D846" s="108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8"/>
      <c r="T846" s="118"/>
      <c r="U846" s="118"/>
      <c r="V846" s="118"/>
      <c r="W846" s="118"/>
      <c r="X846" s="118"/>
      <c r="Y846" s="118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  <c r="AZ846" s="111"/>
      <c r="BA846" s="111"/>
      <c r="BB846" s="111"/>
      <c r="BC846" s="111"/>
      <c r="BD846" s="111"/>
      <c r="BE846" s="118"/>
      <c r="BF846" s="118"/>
      <c r="BG846" s="118"/>
      <c r="BH846" s="118"/>
      <c r="BI846" s="118"/>
      <c r="BJ846" s="118"/>
      <c r="BK846" s="118"/>
      <c r="BL846" s="111"/>
      <c r="BM846" s="111"/>
      <c r="BN846" s="111"/>
      <c r="BO846" s="111"/>
      <c r="BP846" s="111"/>
      <c r="BQ846" s="122"/>
      <c r="BR846" s="111"/>
      <c r="BS846" s="111"/>
    </row>
    <row r="847" spans="1:71" ht="15.75" customHeight="1">
      <c r="A847" s="105"/>
      <c r="B847" s="108"/>
      <c r="C847" s="108"/>
      <c r="D847" s="108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8"/>
      <c r="T847" s="118"/>
      <c r="U847" s="118"/>
      <c r="V847" s="118"/>
      <c r="W847" s="118"/>
      <c r="X847" s="118"/>
      <c r="Y847" s="118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  <c r="AZ847" s="111"/>
      <c r="BA847" s="111"/>
      <c r="BB847" s="111"/>
      <c r="BC847" s="111"/>
      <c r="BD847" s="111"/>
      <c r="BE847" s="118"/>
      <c r="BF847" s="118"/>
      <c r="BG847" s="118"/>
      <c r="BH847" s="118"/>
      <c r="BI847" s="118"/>
      <c r="BJ847" s="118"/>
      <c r="BK847" s="118"/>
      <c r="BL847" s="111"/>
      <c r="BM847" s="111"/>
      <c r="BN847" s="111"/>
      <c r="BO847" s="111"/>
      <c r="BP847" s="111"/>
      <c r="BQ847" s="122"/>
      <c r="BR847" s="111"/>
      <c r="BS847" s="111"/>
    </row>
    <row r="848" spans="1:71" ht="15.75" customHeight="1">
      <c r="A848" s="105"/>
      <c r="B848" s="108"/>
      <c r="C848" s="108"/>
      <c r="D848" s="108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8"/>
      <c r="T848" s="118"/>
      <c r="U848" s="118"/>
      <c r="V848" s="118"/>
      <c r="W848" s="118"/>
      <c r="X848" s="118"/>
      <c r="Y848" s="118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  <c r="AZ848" s="111"/>
      <c r="BA848" s="111"/>
      <c r="BB848" s="111"/>
      <c r="BC848" s="111"/>
      <c r="BD848" s="111"/>
      <c r="BE848" s="118"/>
      <c r="BF848" s="118"/>
      <c r="BG848" s="118"/>
      <c r="BH848" s="118"/>
      <c r="BI848" s="118"/>
      <c r="BJ848" s="118"/>
      <c r="BK848" s="118"/>
      <c r="BL848" s="111"/>
      <c r="BM848" s="111"/>
      <c r="BN848" s="111"/>
      <c r="BO848" s="111"/>
      <c r="BP848" s="111"/>
      <c r="BQ848" s="122"/>
      <c r="BR848" s="111"/>
      <c r="BS848" s="111"/>
    </row>
    <row r="849" spans="1:71" ht="15.75" customHeight="1">
      <c r="A849" s="105"/>
      <c r="B849" s="108"/>
      <c r="C849" s="108"/>
      <c r="D849" s="108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8"/>
      <c r="T849" s="118"/>
      <c r="U849" s="118"/>
      <c r="V849" s="118"/>
      <c r="W849" s="118"/>
      <c r="X849" s="118"/>
      <c r="Y849" s="118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  <c r="AZ849" s="111"/>
      <c r="BA849" s="111"/>
      <c r="BB849" s="111"/>
      <c r="BC849" s="111"/>
      <c r="BD849" s="111"/>
      <c r="BE849" s="118"/>
      <c r="BF849" s="118"/>
      <c r="BG849" s="118"/>
      <c r="BH849" s="118"/>
      <c r="BI849" s="118"/>
      <c r="BJ849" s="118"/>
      <c r="BK849" s="118"/>
      <c r="BL849" s="111"/>
      <c r="BM849" s="111"/>
      <c r="BN849" s="111"/>
      <c r="BO849" s="111"/>
      <c r="BP849" s="111"/>
      <c r="BQ849" s="122"/>
      <c r="BR849" s="111"/>
      <c r="BS849" s="111"/>
    </row>
    <row r="850" spans="1:71" ht="15.75" customHeight="1">
      <c r="A850" s="105"/>
      <c r="B850" s="108"/>
      <c r="C850" s="108"/>
      <c r="D850" s="108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8"/>
      <c r="T850" s="118"/>
      <c r="U850" s="118"/>
      <c r="V850" s="118"/>
      <c r="W850" s="118"/>
      <c r="X850" s="118"/>
      <c r="Y850" s="118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  <c r="AZ850" s="111"/>
      <c r="BA850" s="111"/>
      <c r="BB850" s="111"/>
      <c r="BC850" s="111"/>
      <c r="BD850" s="111"/>
      <c r="BE850" s="118"/>
      <c r="BF850" s="118"/>
      <c r="BG850" s="118"/>
      <c r="BH850" s="118"/>
      <c r="BI850" s="118"/>
      <c r="BJ850" s="118"/>
      <c r="BK850" s="118"/>
      <c r="BL850" s="111"/>
      <c r="BM850" s="111"/>
      <c r="BN850" s="111"/>
      <c r="BO850" s="111"/>
      <c r="BP850" s="111"/>
      <c r="BQ850" s="122"/>
      <c r="BR850" s="111"/>
      <c r="BS850" s="111"/>
    </row>
    <row r="851" spans="1:71" ht="15.75" customHeight="1">
      <c r="A851" s="105"/>
      <c r="B851" s="108"/>
      <c r="C851" s="108"/>
      <c r="D851" s="108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8"/>
      <c r="T851" s="118"/>
      <c r="U851" s="118"/>
      <c r="V851" s="118"/>
      <c r="W851" s="118"/>
      <c r="X851" s="118"/>
      <c r="Y851" s="118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  <c r="AZ851" s="111"/>
      <c r="BA851" s="111"/>
      <c r="BB851" s="111"/>
      <c r="BC851" s="111"/>
      <c r="BD851" s="111"/>
      <c r="BE851" s="118"/>
      <c r="BF851" s="118"/>
      <c r="BG851" s="118"/>
      <c r="BH851" s="118"/>
      <c r="BI851" s="118"/>
      <c r="BJ851" s="118"/>
      <c r="BK851" s="118"/>
      <c r="BL851" s="111"/>
      <c r="BM851" s="111"/>
      <c r="BN851" s="111"/>
      <c r="BO851" s="111"/>
      <c r="BP851" s="111"/>
      <c r="BQ851" s="122"/>
      <c r="BR851" s="111"/>
      <c r="BS851" s="111"/>
    </row>
    <row r="852" spans="1:71" ht="15.75" customHeight="1">
      <c r="A852" s="105"/>
      <c r="B852" s="108"/>
      <c r="C852" s="108"/>
      <c r="D852" s="108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8"/>
      <c r="T852" s="118"/>
      <c r="U852" s="118"/>
      <c r="V852" s="118"/>
      <c r="W852" s="118"/>
      <c r="X852" s="118"/>
      <c r="Y852" s="118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  <c r="AZ852" s="111"/>
      <c r="BA852" s="111"/>
      <c r="BB852" s="111"/>
      <c r="BC852" s="111"/>
      <c r="BD852" s="111"/>
      <c r="BE852" s="118"/>
      <c r="BF852" s="118"/>
      <c r="BG852" s="118"/>
      <c r="BH852" s="118"/>
      <c r="BI852" s="118"/>
      <c r="BJ852" s="118"/>
      <c r="BK852" s="118"/>
      <c r="BL852" s="111"/>
      <c r="BM852" s="111"/>
      <c r="BN852" s="111"/>
      <c r="BO852" s="111"/>
      <c r="BP852" s="111"/>
      <c r="BQ852" s="122"/>
      <c r="BR852" s="111"/>
      <c r="BS852" s="111"/>
    </row>
    <row r="853" spans="1:71" ht="15.75" customHeight="1">
      <c r="A853" s="105"/>
      <c r="B853" s="108"/>
      <c r="C853" s="108"/>
      <c r="D853" s="108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8"/>
      <c r="T853" s="118"/>
      <c r="U853" s="118"/>
      <c r="V853" s="118"/>
      <c r="W853" s="118"/>
      <c r="X853" s="118"/>
      <c r="Y853" s="118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  <c r="AZ853" s="111"/>
      <c r="BA853" s="111"/>
      <c r="BB853" s="111"/>
      <c r="BC853" s="111"/>
      <c r="BD853" s="111"/>
      <c r="BE853" s="118"/>
      <c r="BF853" s="118"/>
      <c r="BG853" s="118"/>
      <c r="BH853" s="118"/>
      <c r="BI853" s="118"/>
      <c r="BJ853" s="118"/>
      <c r="BK853" s="118"/>
      <c r="BL853" s="111"/>
      <c r="BM853" s="111"/>
      <c r="BN853" s="111"/>
      <c r="BO853" s="111"/>
      <c r="BP853" s="111"/>
      <c r="BQ853" s="122"/>
      <c r="BR853" s="111"/>
      <c r="BS853" s="111"/>
    </row>
    <row r="854" spans="1:71" ht="15.75" customHeight="1">
      <c r="A854" s="105"/>
      <c r="B854" s="108"/>
      <c r="C854" s="108"/>
      <c r="D854" s="108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8"/>
      <c r="T854" s="118"/>
      <c r="U854" s="118"/>
      <c r="V854" s="118"/>
      <c r="W854" s="118"/>
      <c r="X854" s="118"/>
      <c r="Y854" s="118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  <c r="AZ854" s="111"/>
      <c r="BA854" s="111"/>
      <c r="BB854" s="111"/>
      <c r="BC854" s="111"/>
      <c r="BD854" s="111"/>
      <c r="BE854" s="118"/>
      <c r="BF854" s="118"/>
      <c r="BG854" s="118"/>
      <c r="BH854" s="118"/>
      <c r="BI854" s="118"/>
      <c r="BJ854" s="118"/>
      <c r="BK854" s="118"/>
      <c r="BL854" s="111"/>
      <c r="BM854" s="111"/>
      <c r="BN854" s="111"/>
      <c r="BO854" s="111"/>
      <c r="BP854" s="111"/>
      <c r="BQ854" s="122"/>
      <c r="BR854" s="111"/>
      <c r="BS854" s="111"/>
    </row>
    <row r="855" spans="1:71" ht="15.75" customHeight="1">
      <c r="A855" s="105"/>
      <c r="B855" s="108"/>
      <c r="C855" s="108"/>
      <c r="D855" s="108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8"/>
      <c r="T855" s="118"/>
      <c r="U855" s="118"/>
      <c r="V855" s="118"/>
      <c r="W855" s="118"/>
      <c r="X855" s="118"/>
      <c r="Y855" s="118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  <c r="AZ855" s="111"/>
      <c r="BA855" s="111"/>
      <c r="BB855" s="111"/>
      <c r="BC855" s="111"/>
      <c r="BD855" s="111"/>
      <c r="BE855" s="118"/>
      <c r="BF855" s="118"/>
      <c r="BG855" s="118"/>
      <c r="BH855" s="118"/>
      <c r="BI855" s="118"/>
      <c r="BJ855" s="118"/>
      <c r="BK855" s="118"/>
      <c r="BL855" s="111"/>
      <c r="BM855" s="111"/>
      <c r="BN855" s="111"/>
      <c r="BO855" s="111"/>
      <c r="BP855" s="111"/>
      <c r="BQ855" s="122"/>
      <c r="BR855" s="111"/>
      <c r="BS855" s="111"/>
    </row>
    <row r="856" spans="1:71" ht="15.75" customHeight="1">
      <c r="A856" s="105"/>
      <c r="B856" s="108"/>
      <c r="C856" s="108"/>
      <c r="D856" s="108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8"/>
      <c r="T856" s="118"/>
      <c r="U856" s="118"/>
      <c r="V856" s="118"/>
      <c r="W856" s="118"/>
      <c r="X856" s="118"/>
      <c r="Y856" s="118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  <c r="AZ856" s="111"/>
      <c r="BA856" s="111"/>
      <c r="BB856" s="111"/>
      <c r="BC856" s="111"/>
      <c r="BD856" s="111"/>
      <c r="BE856" s="118"/>
      <c r="BF856" s="118"/>
      <c r="BG856" s="118"/>
      <c r="BH856" s="118"/>
      <c r="BI856" s="118"/>
      <c r="BJ856" s="118"/>
      <c r="BK856" s="118"/>
      <c r="BL856" s="111"/>
      <c r="BM856" s="111"/>
      <c r="BN856" s="111"/>
      <c r="BO856" s="111"/>
      <c r="BP856" s="111"/>
      <c r="BQ856" s="122"/>
      <c r="BR856" s="111"/>
      <c r="BS856" s="111"/>
    </row>
    <row r="857" spans="1:71" ht="15.75" customHeight="1">
      <c r="A857" s="105"/>
      <c r="B857" s="108"/>
      <c r="C857" s="108"/>
      <c r="D857" s="108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8"/>
      <c r="T857" s="118"/>
      <c r="U857" s="118"/>
      <c r="V857" s="118"/>
      <c r="W857" s="118"/>
      <c r="X857" s="118"/>
      <c r="Y857" s="118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  <c r="AZ857" s="111"/>
      <c r="BA857" s="111"/>
      <c r="BB857" s="111"/>
      <c r="BC857" s="111"/>
      <c r="BD857" s="111"/>
      <c r="BE857" s="118"/>
      <c r="BF857" s="118"/>
      <c r="BG857" s="118"/>
      <c r="BH857" s="118"/>
      <c r="BI857" s="118"/>
      <c r="BJ857" s="118"/>
      <c r="BK857" s="118"/>
      <c r="BL857" s="111"/>
      <c r="BM857" s="111"/>
      <c r="BN857" s="111"/>
      <c r="BO857" s="111"/>
      <c r="BP857" s="111"/>
      <c r="BQ857" s="122"/>
      <c r="BR857" s="111"/>
      <c r="BS857" s="111"/>
    </row>
    <row r="858" spans="1:71" ht="15.75" customHeight="1">
      <c r="A858" s="105"/>
      <c r="B858" s="108"/>
      <c r="C858" s="108"/>
      <c r="D858" s="108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8"/>
      <c r="T858" s="118"/>
      <c r="U858" s="118"/>
      <c r="V858" s="118"/>
      <c r="W858" s="118"/>
      <c r="X858" s="118"/>
      <c r="Y858" s="118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  <c r="AZ858" s="111"/>
      <c r="BA858" s="111"/>
      <c r="BB858" s="111"/>
      <c r="BC858" s="111"/>
      <c r="BD858" s="111"/>
      <c r="BE858" s="118"/>
      <c r="BF858" s="118"/>
      <c r="BG858" s="118"/>
      <c r="BH858" s="118"/>
      <c r="BI858" s="118"/>
      <c r="BJ858" s="118"/>
      <c r="BK858" s="118"/>
      <c r="BL858" s="111"/>
      <c r="BM858" s="111"/>
      <c r="BN858" s="111"/>
      <c r="BO858" s="111"/>
      <c r="BP858" s="111"/>
      <c r="BQ858" s="122"/>
      <c r="BR858" s="111"/>
      <c r="BS858" s="111"/>
    </row>
    <row r="859" spans="1:71" ht="15.75" customHeight="1">
      <c r="A859" s="105"/>
      <c r="B859" s="108"/>
      <c r="C859" s="108"/>
      <c r="D859" s="108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8"/>
      <c r="T859" s="118"/>
      <c r="U859" s="118"/>
      <c r="V859" s="118"/>
      <c r="W859" s="118"/>
      <c r="X859" s="118"/>
      <c r="Y859" s="118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  <c r="AZ859" s="111"/>
      <c r="BA859" s="111"/>
      <c r="BB859" s="111"/>
      <c r="BC859" s="111"/>
      <c r="BD859" s="111"/>
      <c r="BE859" s="118"/>
      <c r="BF859" s="118"/>
      <c r="BG859" s="118"/>
      <c r="BH859" s="118"/>
      <c r="BI859" s="118"/>
      <c r="BJ859" s="118"/>
      <c r="BK859" s="118"/>
      <c r="BL859" s="111"/>
      <c r="BM859" s="111"/>
      <c r="BN859" s="111"/>
      <c r="BO859" s="111"/>
      <c r="BP859" s="111"/>
      <c r="BQ859" s="122"/>
      <c r="BR859" s="111"/>
      <c r="BS859" s="111"/>
    </row>
    <row r="860" spans="1:71" ht="15.75" customHeight="1">
      <c r="A860" s="105"/>
      <c r="B860" s="108"/>
      <c r="C860" s="108"/>
      <c r="D860" s="108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8"/>
      <c r="T860" s="118"/>
      <c r="U860" s="118"/>
      <c r="V860" s="118"/>
      <c r="W860" s="118"/>
      <c r="X860" s="118"/>
      <c r="Y860" s="118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  <c r="AZ860" s="111"/>
      <c r="BA860" s="111"/>
      <c r="BB860" s="111"/>
      <c r="BC860" s="111"/>
      <c r="BD860" s="111"/>
      <c r="BE860" s="118"/>
      <c r="BF860" s="118"/>
      <c r="BG860" s="118"/>
      <c r="BH860" s="118"/>
      <c r="BI860" s="118"/>
      <c r="BJ860" s="118"/>
      <c r="BK860" s="118"/>
      <c r="BL860" s="111"/>
      <c r="BM860" s="111"/>
      <c r="BN860" s="111"/>
      <c r="BO860" s="111"/>
      <c r="BP860" s="111"/>
      <c r="BQ860" s="122"/>
      <c r="BR860" s="111"/>
      <c r="BS860" s="111"/>
    </row>
    <row r="861" spans="1:71" ht="15.75" customHeight="1">
      <c r="A861" s="105"/>
      <c r="B861" s="108"/>
      <c r="C861" s="108"/>
      <c r="D861" s="108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8"/>
      <c r="T861" s="118"/>
      <c r="U861" s="118"/>
      <c r="V861" s="118"/>
      <c r="W861" s="118"/>
      <c r="X861" s="118"/>
      <c r="Y861" s="118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  <c r="AZ861" s="111"/>
      <c r="BA861" s="111"/>
      <c r="BB861" s="111"/>
      <c r="BC861" s="111"/>
      <c r="BD861" s="111"/>
      <c r="BE861" s="118"/>
      <c r="BF861" s="118"/>
      <c r="BG861" s="118"/>
      <c r="BH861" s="118"/>
      <c r="BI861" s="118"/>
      <c r="BJ861" s="118"/>
      <c r="BK861" s="118"/>
      <c r="BL861" s="111"/>
      <c r="BM861" s="111"/>
      <c r="BN861" s="111"/>
      <c r="BO861" s="111"/>
      <c r="BP861" s="111"/>
      <c r="BQ861" s="122"/>
      <c r="BR861" s="111"/>
      <c r="BS861" s="111"/>
    </row>
    <row r="862" spans="1:71" ht="15.75" customHeight="1">
      <c r="A862" s="105"/>
      <c r="B862" s="108"/>
      <c r="C862" s="108"/>
      <c r="D862" s="108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8"/>
      <c r="T862" s="118"/>
      <c r="U862" s="118"/>
      <c r="V862" s="118"/>
      <c r="W862" s="118"/>
      <c r="X862" s="118"/>
      <c r="Y862" s="118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1"/>
      <c r="AZ862" s="111"/>
      <c r="BA862" s="111"/>
      <c r="BB862" s="111"/>
      <c r="BC862" s="111"/>
      <c r="BD862" s="111"/>
      <c r="BE862" s="118"/>
      <c r="BF862" s="118"/>
      <c r="BG862" s="118"/>
      <c r="BH862" s="118"/>
      <c r="BI862" s="118"/>
      <c r="BJ862" s="118"/>
      <c r="BK862" s="118"/>
      <c r="BL862" s="111"/>
      <c r="BM862" s="111"/>
      <c r="BN862" s="111"/>
      <c r="BO862" s="111"/>
      <c r="BP862" s="111"/>
      <c r="BQ862" s="122"/>
      <c r="BR862" s="111"/>
      <c r="BS862" s="111"/>
    </row>
    <row r="863" spans="1:71" ht="15.75" customHeight="1">
      <c r="A863" s="105"/>
      <c r="B863" s="108"/>
      <c r="C863" s="108"/>
      <c r="D863" s="108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8"/>
      <c r="T863" s="118"/>
      <c r="U863" s="118"/>
      <c r="V863" s="118"/>
      <c r="W863" s="118"/>
      <c r="X863" s="118"/>
      <c r="Y863" s="118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1"/>
      <c r="AZ863" s="111"/>
      <c r="BA863" s="111"/>
      <c r="BB863" s="111"/>
      <c r="BC863" s="111"/>
      <c r="BD863" s="111"/>
      <c r="BE863" s="118"/>
      <c r="BF863" s="118"/>
      <c r="BG863" s="118"/>
      <c r="BH863" s="118"/>
      <c r="BI863" s="118"/>
      <c r="BJ863" s="118"/>
      <c r="BK863" s="118"/>
      <c r="BL863" s="111"/>
      <c r="BM863" s="111"/>
      <c r="BN863" s="111"/>
      <c r="BO863" s="111"/>
      <c r="BP863" s="111"/>
      <c r="BQ863" s="122"/>
      <c r="BR863" s="111"/>
      <c r="BS863" s="111"/>
    </row>
    <row r="864" spans="1:71" ht="15.75" customHeight="1">
      <c r="A864" s="105"/>
      <c r="B864" s="108"/>
      <c r="C864" s="108"/>
      <c r="D864" s="108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8"/>
      <c r="T864" s="118"/>
      <c r="U864" s="118"/>
      <c r="V864" s="118"/>
      <c r="W864" s="118"/>
      <c r="X864" s="118"/>
      <c r="Y864" s="118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1"/>
      <c r="AZ864" s="111"/>
      <c r="BA864" s="111"/>
      <c r="BB864" s="111"/>
      <c r="BC864" s="111"/>
      <c r="BD864" s="111"/>
      <c r="BE864" s="118"/>
      <c r="BF864" s="118"/>
      <c r="BG864" s="118"/>
      <c r="BH864" s="118"/>
      <c r="BI864" s="118"/>
      <c r="BJ864" s="118"/>
      <c r="BK864" s="118"/>
      <c r="BL864" s="111"/>
      <c r="BM864" s="111"/>
      <c r="BN864" s="111"/>
      <c r="BO864" s="111"/>
      <c r="BP864" s="111"/>
      <c r="BQ864" s="122"/>
      <c r="BR864" s="111"/>
      <c r="BS864" s="111"/>
    </row>
    <row r="865" spans="1:71" ht="15.75" customHeight="1">
      <c r="A865" s="105"/>
      <c r="B865" s="108"/>
      <c r="C865" s="108"/>
      <c r="D865" s="108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8"/>
      <c r="T865" s="118"/>
      <c r="U865" s="118"/>
      <c r="V865" s="118"/>
      <c r="W865" s="118"/>
      <c r="X865" s="118"/>
      <c r="Y865" s="118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1"/>
      <c r="AZ865" s="111"/>
      <c r="BA865" s="111"/>
      <c r="BB865" s="111"/>
      <c r="BC865" s="111"/>
      <c r="BD865" s="111"/>
      <c r="BE865" s="118"/>
      <c r="BF865" s="118"/>
      <c r="BG865" s="118"/>
      <c r="BH865" s="118"/>
      <c r="BI865" s="118"/>
      <c r="BJ865" s="118"/>
      <c r="BK865" s="118"/>
      <c r="BL865" s="111"/>
      <c r="BM865" s="111"/>
      <c r="BN865" s="111"/>
      <c r="BO865" s="111"/>
      <c r="BP865" s="111"/>
      <c r="BQ865" s="122"/>
      <c r="BR865" s="111"/>
      <c r="BS865" s="111"/>
    </row>
    <row r="866" spans="1:71" ht="15.75" customHeight="1">
      <c r="A866" s="105"/>
      <c r="B866" s="108"/>
      <c r="C866" s="108"/>
      <c r="D866" s="108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8"/>
      <c r="T866" s="118"/>
      <c r="U866" s="118"/>
      <c r="V866" s="118"/>
      <c r="W866" s="118"/>
      <c r="X866" s="118"/>
      <c r="Y866" s="118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1"/>
      <c r="AZ866" s="111"/>
      <c r="BA866" s="111"/>
      <c r="BB866" s="111"/>
      <c r="BC866" s="111"/>
      <c r="BD866" s="111"/>
      <c r="BE866" s="118"/>
      <c r="BF866" s="118"/>
      <c r="BG866" s="118"/>
      <c r="BH866" s="118"/>
      <c r="BI866" s="118"/>
      <c r="BJ866" s="118"/>
      <c r="BK866" s="118"/>
      <c r="BL866" s="111"/>
      <c r="BM866" s="111"/>
      <c r="BN866" s="111"/>
      <c r="BO866" s="111"/>
      <c r="BP866" s="111"/>
      <c r="BQ866" s="122"/>
      <c r="BR866" s="111"/>
      <c r="BS866" s="111"/>
    </row>
    <row r="867" spans="1:71" ht="15.75" customHeight="1">
      <c r="A867" s="105"/>
      <c r="B867" s="108"/>
      <c r="C867" s="108"/>
      <c r="D867" s="108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8"/>
      <c r="T867" s="118"/>
      <c r="U867" s="118"/>
      <c r="V867" s="118"/>
      <c r="W867" s="118"/>
      <c r="X867" s="118"/>
      <c r="Y867" s="118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1"/>
      <c r="AZ867" s="111"/>
      <c r="BA867" s="111"/>
      <c r="BB867" s="111"/>
      <c r="BC867" s="111"/>
      <c r="BD867" s="111"/>
      <c r="BE867" s="118"/>
      <c r="BF867" s="118"/>
      <c r="BG867" s="118"/>
      <c r="BH867" s="118"/>
      <c r="BI867" s="118"/>
      <c r="BJ867" s="118"/>
      <c r="BK867" s="118"/>
      <c r="BL867" s="111"/>
      <c r="BM867" s="111"/>
      <c r="BN867" s="111"/>
      <c r="BO867" s="111"/>
      <c r="BP867" s="111"/>
      <c r="BQ867" s="122"/>
      <c r="BR867" s="111"/>
      <c r="BS867" s="111"/>
    </row>
    <row r="868" spans="1:71" ht="15.75" customHeight="1">
      <c r="A868" s="105"/>
      <c r="B868" s="108"/>
      <c r="C868" s="108"/>
      <c r="D868" s="108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8"/>
      <c r="T868" s="118"/>
      <c r="U868" s="118"/>
      <c r="V868" s="118"/>
      <c r="W868" s="118"/>
      <c r="X868" s="118"/>
      <c r="Y868" s="118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1"/>
      <c r="AZ868" s="111"/>
      <c r="BA868" s="111"/>
      <c r="BB868" s="111"/>
      <c r="BC868" s="111"/>
      <c r="BD868" s="111"/>
      <c r="BE868" s="118"/>
      <c r="BF868" s="118"/>
      <c r="BG868" s="118"/>
      <c r="BH868" s="118"/>
      <c r="BI868" s="118"/>
      <c r="BJ868" s="118"/>
      <c r="BK868" s="118"/>
      <c r="BL868" s="111"/>
      <c r="BM868" s="111"/>
      <c r="BN868" s="111"/>
      <c r="BO868" s="111"/>
      <c r="BP868" s="111"/>
      <c r="BQ868" s="122"/>
      <c r="BR868" s="111"/>
      <c r="BS868" s="111"/>
    </row>
    <row r="869" spans="1:71" ht="15.75" customHeight="1">
      <c r="A869" s="105"/>
      <c r="B869" s="108"/>
      <c r="C869" s="108"/>
      <c r="D869" s="108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8"/>
      <c r="T869" s="118"/>
      <c r="U869" s="118"/>
      <c r="V869" s="118"/>
      <c r="W869" s="118"/>
      <c r="X869" s="118"/>
      <c r="Y869" s="118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1"/>
      <c r="AZ869" s="111"/>
      <c r="BA869" s="111"/>
      <c r="BB869" s="111"/>
      <c r="BC869" s="111"/>
      <c r="BD869" s="111"/>
      <c r="BE869" s="118"/>
      <c r="BF869" s="118"/>
      <c r="BG869" s="118"/>
      <c r="BH869" s="118"/>
      <c r="BI869" s="118"/>
      <c r="BJ869" s="118"/>
      <c r="BK869" s="118"/>
      <c r="BL869" s="111"/>
      <c r="BM869" s="111"/>
      <c r="BN869" s="111"/>
      <c r="BO869" s="111"/>
      <c r="BP869" s="111"/>
      <c r="BQ869" s="122"/>
      <c r="BR869" s="111"/>
      <c r="BS869" s="111"/>
    </row>
    <row r="870" spans="1:71" ht="15.75" customHeight="1">
      <c r="A870" s="105"/>
      <c r="B870" s="108"/>
      <c r="C870" s="108"/>
      <c r="D870" s="108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8"/>
      <c r="T870" s="118"/>
      <c r="U870" s="118"/>
      <c r="V870" s="118"/>
      <c r="W870" s="118"/>
      <c r="X870" s="118"/>
      <c r="Y870" s="118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1"/>
      <c r="AZ870" s="111"/>
      <c r="BA870" s="111"/>
      <c r="BB870" s="111"/>
      <c r="BC870" s="111"/>
      <c r="BD870" s="111"/>
      <c r="BE870" s="118"/>
      <c r="BF870" s="118"/>
      <c r="BG870" s="118"/>
      <c r="BH870" s="118"/>
      <c r="BI870" s="118"/>
      <c r="BJ870" s="118"/>
      <c r="BK870" s="118"/>
      <c r="BL870" s="111"/>
      <c r="BM870" s="111"/>
      <c r="BN870" s="111"/>
      <c r="BO870" s="111"/>
      <c r="BP870" s="111"/>
      <c r="BQ870" s="122"/>
      <c r="BR870" s="111"/>
      <c r="BS870" s="111"/>
    </row>
    <row r="871" spans="1:71" ht="15.75" customHeight="1">
      <c r="A871" s="105"/>
      <c r="B871" s="108"/>
      <c r="C871" s="108"/>
      <c r="D871" s="108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8"/>
      <c r="T871" s="118"/>
      <c r="U871" s="118"/>
      <c r="V871" s="118"/>
      <c r="W871" s="118"/>
      <c r="X871" s="118"/>
      <c r="Y871" s="118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1"/>
      <c r="AZ871" s="111"/>
      <c r="BA871" s="111"/>
      <c r="BB871" s="111"/>
      <c r="BC871" s="111"/>
      <c r="BD871" s="111"/>
      <c r="BE871" s="118"/>
      <c r="BF871" s="118"/>
      <c r="BG871" s="118"/>
      <c r="BH871" s="118"/>
      <c r="BI871" s="118"/>
      <c r="BJ871" s="118"/>
      <c r="BK871" s="118"/>
      <c r="BL871" s="111"/>
      <c r="BM871" s="111"/>
      <c r="BN871" s="111"/>
      <c r="BO871" s="111"/>
      <c r="BP871" s="111"/>
      <c r="BQ871" s="122"/>
      <c r="BR871" s="111"/>
      <c r="BS871" s="111"/>
    </row>
    <row r="872" spans="1:71" ht="15.75" customHeight="1">
      <c r="A872" s="105"/>
      <c r="B872" s="108"/>
      <c r="C872" s="108"/>
      <c r="D872" s="108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8"/>
      <c r="T872" s="118"/>
      <c r="U872" s="118"/>
      <c r="V872" s="118"/>
      <c r="W872" s="118"/>
      <c r="X872" s="118"/>
      <c r="Y872" s="118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1"/>
      <c r="AZ872" s="111"/>
      <c r="BA872" s="111"/>
      <c r="BB872" s="111"/>
      <c r="BC872" s="111"/>
      <c r="BD872" s="111"/>
      <c r="BE872" s="118"/>
      <c r="BF872" s="118"/>
      <c r="BG872" s="118"/>
      <c r="BH872" s="118"/>
      <c r="BI872" s="118"/>
      <c r="BJ872" s="118"/>
      <c r="BK872" s="118"/>
      <c r="BL872" s="111"/>
      <c r="BM872" s="111"/>
      <c r="BN872" s="111"/>
      <c r="BO872" s="111"/>
      <c r="BP872" s="111"/>
      <c r="BQ872" s="122"/>
      <c r="BR872" s="111"/>
      <c r="BS872" s="111"/>
    </row>
    <row r="873" spans="1:71" ht="15.75" customHeight="1">
      <c r="A873" s="105"/>
      <c r="B873" s="108"/>
      <c r="C873" s="108"/>
      <c r="D873" s="108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8"/>
      <c r="T873" s="118"/>
      <c r="U873" s="118"/>
      <c r="V873" s="118"/>
      <c r="W873" s="118"/>
      <c r="X873" s="118"/>
      <c r="Y873" s="118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1"/>
      <c r="AZ873" s="111"/>
      <c r="BA873" s="111"/>
      <c r="BB873" s="111"/>
      <c r="BC873" s="111"/>
      <c r="BD873" s="111"/>
      <c r="BE873" s="118"/>
      <c r="BF873" s="118"/>
      <c r="BG873" s="118"/>
      <c r="BH873" s="118"/>
      <c r="BI873" s="118"/>
      <c r="BJ873" s="118"/>
      <c r="BK873" s="118"/>
      <c r="BL873" s="111"/>
      <c r="BM873" s="111"/>
      <c r="BN873" s="111"/>
      <c r="BO873" s="111"/>
      <c r="BP873" s="111"/>
      <c r="BQ873" s="122"/>
      <c r="BR873" s="111"/>
      <c r="BS873" s="111"/>
    </row>
    <row r="874" spans="1:71" ht="15.75" customHeight="1">
      <c r="A874" s="105"/>
      <c r="B874" s="108"/>
      <c r="C874" s="108"/>
      <c r="D874" s="108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8"/>
      <c r="T874" s="118"/>
      <c r="U874" s="118"/>
      <c r="V874" s="118"/>
      <c r="W874" s="118"/>
      <c r="X874" s="118"/>
      <c r="Y874" s="118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1"/>
      <c r="AZ874" s="111"/>
      <c r="BA874" s="111"/>
      <c r="BB874" s="111"/>
      <c r="BC874" s="111"/>
      <c r="BD874" s="111"/>
      <c r="BE874" s="118"/>
      <c r="BF874" s="118"/>
      <c r="BG874" s="118"/>
      <c r="BH874" s="118"/>
      <c r="BI874" s="118"/>
      <c r="BJ874" s="118"/>
      <c r="BK874" s="118"/>
      <c r="BL874" s="111"/>
      <c r="BM874" s="111"/>
      <c r="BN874" s="111"/>
      <c r="BO874" s="111"/>
      <c r="BP874" s="111"/>
      <c r="BQ874" s="122"/>
      <c r="BR874" s="111"/>
      <c r="BS874" s="111"/>
    </row>
    <row r="875" spans="1:71" ht="15.75" customHeight="1">
      <c r="A875" s="105"/>
      <c r="B875" s="108"/>
      <c r="C875" s="108"/>
      <c r="D875" s="108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8"/>
      <c r="T875" s="118"/>
      <c r="U875" s="118"/>
      <c r="V875" s="118"/>
      <c r="W875" s="118"/>
      <c r="X875" s="118"/>
      <c r="Y875" s="118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1"/>
      <c r="AZ875" s="111"/>
      <c r="BA875" s="111"/>
      <c r="BB875" s="111"/>
      <c r="BC875" s="111"/>
      <c r="BD875" s="111"/>
      <c r="BE875" s="118"/>
      <c r="BF875" s="118"/>
      <c r="BG875" s="118"/>
      <c r="BH875" s="118"/>
      <c r="BI875" s="118"/>
      <c r="BJ875" s="118"/>
      <c r="BK875" s="118"/>
      <c r="BL875" s="111"/>
      <c r="BM875" s="111"/>
      <c r="BN875" s="111"/>
      <c r="BO875" s="111"/>
      <c r="BP875" s="111"/>
      <c r="BQ875" s="122"/>
      <c r="BR875" s="111"/>
      <c r="BS875" s="111"/>
    </row>
    <row r="876" spans="1:71" ht="15.75" customHeight="1">
      <c r="A876" s="105"/>
      <c r="B876" s="108"/>
      <c r="C876" s="108"/>
      <c r="D876" s="108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8"/>
      <c r="T876" s="118"/>
      <c r="U876" s="118"/>
      <c r="V876" s="118"/>
      <c r="W876" s="118"/>
      <c r="X876" s="118"/>
      <c r="Y876" s="118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1"/>
      <c r="AZ876" s="111"/>
      <c r="BA876" s="111"/>
      <c r="BB876" s="111"/>
      <c r="BC876" s="111"/>
      <c r="BD876" s="111"/>
      <c r="BE876" s="118"/>
      <c r="BF876" s="118"/>
      <c r="BG876" s="118"/>
      <c r="BH876" s="118"/>
      <c r="BI876" s="118"/>
      <c r="BJ876" s="118"/>
      <c r="BK876" s="118"/>
      <c r="BL876" s="111"/>
      <c r="BM876" s="111"/>
      <c r="BN876" s="111"/>
      <c r="BO876" s="111"/>
      <c r="BP876" s="111"/>
      <c r="BQ876" s="122"/>
      <c r="BR876" s="111"/>
      <c r="BS876" s="111"/>
    </row>
    <row r="877" spans="1:71" ht="15.75" customHeight="1">
      <c r="A877" s="105"/>
      <c r="B877" s="108"/>
      <c r="C877" s="108"/>
      <c r="D877" s="108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8"/>
      <c r="T877" s="118"/>
      <c r="U877" s="118"/>
      <c r="V877" s="118"/>
      <c r="W877" s="118"/>
      <c r="X877" s="118"/>
      <c r="Y877" s="118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1"/>
      <c r="AV877" s="111"/>
      <c r="AW877" s="111"/>
      <c r="AX877" s="111"/>
      <c r="AY877" s="111"/>
      <c r="AZ877" s="111"/>
      <c r="BA877" s="111"/>
      <c r="BB877" s="111"/>
      <c r="BC877" s="111"/>
      <c r="BD877" s="111"/>
      <c r="BE877" s="118"/>
      <c r="BF877" s="118"/>
      <c r="BG877" s="118"/>
      <c r="BH877" s="118"/>
      <c r="BI877" s="118"/>
      <c r="BJ877" s="118"/>
      <c r="BK877" s="118"/>
      <c r="BL877" s="111"/>
      <c r="BM877" s="111"/>
      <c r="BN877" s="111"/>
      <c r="BO877" s="111"/>
      <c r="BP877" s="111"/>
      <c r="BQ877" s="122"/>
      <c r="BR877" s="111"/>
      <c r="BS877" s="111"/>
    </row>
    <row r="878" spans="1:71" ht="15.75" customHeight="1">
      <c r="A878" s="105"/>
      <c r="B878" s="108"/>
      <c r="C878" s="108"/>
      <c r="D878" s="108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8"/>
      <c r="T878" s="118"/>
      <c r="U878" s="118"/>
      <c r="V878" s="118"/>
      <c r="W878" s="118"/>
      <c r="X878" s="118"/>
      <c r="Y878" s="118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1"/>
      <c r="AV878" s="111"/>
      <c r="AW878" s="111"/>
      <c r="AX878" s="111"/>
      <c r="AY878" s="111"/>
      <c r="AZ878" s="111"/>
      <c r="BA878" s="111"/>
      <c r="BB878" s="111"/>
      <c r="BC878" s="111"/>
      <c r="BD878" s="111"/>
      <c r="BE878" s="118"/>
      <c r="BF878" s="118"/>
      <c r="BG878" s="118"/>
      <c r="BH878" s="118"/>
      <c r="BI878" s="118"/>
      <c r="BJ878" s="118"/>
      <c r="BK878" s="118"/>
      <c r="BL878" s="111"/>
      <c r="BM878" s="111"/>
      <c r="BN878" s="111"/>
      <c r="BO878" s="111"/>
      <c r="BP878" s="111"/>
      <c r="BQ878" s="122"/>
      <c r="BR878" s="111"/>
      <c r="BS878" s="111"/>
    </row>
    <row r="879" spans="1:71" ht="15.75" customHeight="1">
      <c r="A879" s="105"/>
      <c r="B879" s="108"/>
      <c r="C879" s="108"/>
      <c r="D879" s="108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8"/>
      <c r="T879" s="118"/>
      <c r="U879" s="118"/>
      <c r="V879" s="118"/>
      <c r="W879" s="118"/>
      <c r="X879" s="118"/>
      <c r="Y879" s="118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1"/>
      <c r="AV879" s="111"/>
      <c r="AW879" s="111"/>
      <c r="AX879" s="111"/>
      <c r="AY879" s="111"/>
      <c r="AZ879" s="111"/>
      <c r="BA879" s="111"/>
      <c r="BB879" s="111"/>
      <c r="BC879" s="111"/>
      <c r="BD879" s="111"/>
      <c r="BE879" s="118"/>
      <c r="BF879" s="118"/>
      <c r="BG879" s="118"/>
      <c r="BH879" s="118"/>
      <c r="BI879" s="118"/>
      <c r="BJ879" s="118"/>
      <c r="BK879" s="118"/>
      <c r="BL879" s="111"/>
      <c r="BM879" s="111"/>
      <c r="BN879" s="111"/>
      <c r="BO879" s="111"/>
      <c r="BP879" s="111"/>
      <c r="BQ879" s="122"/>
      <c r="BR879" s="111"/>
      <c r="BS879" s="111"/>
    </row>
    <row r="880" spans="1:71" ht="15.75" customHeight="1">
      <c r="A880" s="105"/>
      <c r="B880" s="108"/>
      <c r="C880" s="108"/>
      <c r="D880" s="108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8"/>
      <c r="T880" s="118"/>
      <c r="U880" s="118"/>
      <c r="V880" s="118"/>
      <c r="W880" s="118"/>
      <c r="X880" s="118"/>
      <c r="Y880" s="118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1"/>
      <c r="AV880" s="111"/>
      <c r="AW880" s="111"/>
      <c r="AX880" s="111"/>
      <c r="AY880" s="111"/>
      <c r="AZ880" s="111"/>
      <c r="BA880" s="111"/>
      <c r="BB880" s="111"/>
      <c r="BC880" s="111"/>
      <c r="BD880" s="111"/>
      <c r="BE880" s="118"/>
      <c r="BF880" s="118"/>
      <c r="BG880" s="118"/>
      <c r="BH880" s="118"/>
      <c r="BI880" s="118"/>
      <c r="BJ880" s="118"/>
      <c r="BK880" s="118"/>
      <c r="BL880" s="111"/>
      <c r="BM880" s="111"/>
      <c r="BN880" s="111"/>
      <c r="BO880" s="111"/>
      <c r="BP880" s="111"/>
      <c r="BQ880" s="122"/>
      <c r="BR880" s="111"/>
      <c r="BS880" s="111"/>
    </row>
    <row r="881" spans="1:71" ht="15.75" customHeight="1">
      <c r="A881" s="105"/>
      <c r="B881" s="108"/>
      <c r="C881" s="108"/>
      <c r="D881" s="108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8"/>
      <c r="T881" s="118"/>
      <c r="U881" s="118"/>
      <c r="V881" s="118"/>
      <c r="W881" s="118"/>
      <c r="X881" s="118"/>
      <c r="Y881" s="118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1"/>
      <c r="AV881" s="111"/>
      <c r="AW881" s="111"/>
      <c r="AX881" s="111"/>
      <c r="AY881" s="111"/>
      <c r="AZ881" s="111"/>
      <c r="BA881" s="111"/>
      <c r="BB881" s="111"/>
      <c r="BC881" s="111"/>
      <c r="BD881" s="111"/>
      <c r="BE881" s="118"/>
      <c r="BF881" s="118"/>
      <c r="BG881" s="118"/>
      <c r="BH881" s="118"/>
      <c r="BI881" s="118"/>
      <c r="BJ881" s="118"/>
      <c r="BK881" s="118"/>
      <c r="BL881" s="111"/>
      <c r="BM881" s="111"/>
      <c r="BN881" s="111"/>
      <c r="BO881" s="111"/>
      <c r="BP881" s="111"/>
      <c r="BQ881" s="122"/>
      <c r="BR881" s="111"/>
      <c r="BS881" s="111"/>
    </row>
    <row r="882" spans="1:71" ht="15.75" customHeight="1">
      <c r="A882" s="105"/>
      <c r="B882" s="108"/>
      <c r="C882" s="108"/>
      <c r="D882" s="108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8"/>
      <c r="T882" s="118"/>
      <c r="U882" s="118"/>
      <c r="V882" s="118"/>
      <c r="W882" s="118"/>
      <c r="X882" s="118"/>
      <c r="Y882" s="118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1"/>
      <c r="AV882" s="111"/>
      <c r="AW882" s="111"/>
      <c r="AX882" s="111"/>
      <c r="AY882" s="111"/>
      <c r="AZ882" s="111"/>
      <c r="BA882" s="111"/>
      <c r="BB882" s="111"/>
      <c r="BC882" s="111"/>
      <c r="BD882" s="111"/>
      <c r="BE882" s="118"/>
      <c r="BF882" s="118"/>
      <c r="BG882" s="118"/>
      <c r="BH882" s="118"/>
      <c r="BI882" s="118"/>
      <c r="BJ882" s="118"/>
      <c r="BK882" s="118"/>
      <c r="BL882" s="111"/>
      <c r="BM882" s="111"/>
      <c r="BN882" s="111"/>
      <c r="BO882" s="111"/>
      <c r="BP882" s="111"/>
      <c r="BQ882" s="122"/>
      <c r="BR882" s="111"/>
      <c r="BS882" s="111"/>
    </row>
    <row r="883" spans="1:71" ht="15.75" customHeight="1">
      <c r="A883" s="105"/>
      <c r="B883" s="108"/>
      <c r="C883" s="108"/>
      <c r="D883" s="108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8"/>
      <c r="T883" s="118"/>
      <c r="U883" s="118"/>
      <c r="V883" s="118"/>
      <c r="W883" s="118"/>
      <c r="X883" s="118"/>
      <c r="Y883" s="118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1"/>
      <c r="AV883" s="111"/>
      <c r="AW883" s="111"/>
      <c r="AX883" s="111"/>
      <c r="AY883" s="111"/>
      <c r="AZ883" s="111"/>
      <c r="BA883" s="111"/>
      <c r="BB883" s="111"/>
      <c r="BC883" s="111"/>
      <c r="BD883" s="111"/>
      <c r="BE883" s="118"/>
      <c r="BF883" s="118"/>
      <c r="BG883" s="118"/>
      <c r="BH883" s="118"/>
      <c r="BI883" s="118"/>
      <c r="BJ883" s="118"/>
      <c r="BK883" s="118"/>
      <c r="BL883" s="111"/>
      <c r="BM883" s="111"/>
      <c r="BN883" s="111"/>
      <c r="BO883" s="111"/>
      <c r="BP883" s="111"/>
      <c r="BQ883" s="122"/>
      <c r="BR883" s="111"/>
      <c r="BS883" s="111"/>
    </row>
    <row r="884" spans="1:71" ht="15.75" customHeight="1">
      <c r="A884" s="105"/>
      <c r="B884" s="108"/>
      <c r="C884" s="108"/>
      <c r="D884" s="108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8"/>
      <c r="T884" s="118"/>
      <c r="U884" s="118"/>
      <c r="V884" s="118"/>
      <c r="W884" s="118"/>
      <c r="X884" s="118"/>
      <c r="Y884" s="118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1"/>
      <c r="AV884" s="111"/>
      <c r="AW884" s="111"/>
      <c r="AX884" s="111"/>
      <c r="AY884" s="111"/>
      <c r="AZ884" s="111"/>
      <c r="BA884" s="111"/>
      <c r="BB884" s="111"/>
      <c r="BC884" s="111"/>
      <c r="BD884" s="111"/>
      <c r="BE884" s="118"/>
      <c r="BF884" s="118"/>
      <c r="BG884" s="118"/>
      <c r="BH884" s="118"/>
      <c r="BI884" s="118"/>
      <c r="BJ884" s="118"/>
      <c r="BK884" s="118"/>
      <c r="BL884" s="111"/>
      <c r="BM884" s="111"/>
      <c r="BN884" s="111"/>
      <c r="BO884" s="111"/>
      <c r="BP884" s="111"/>
      <c r="BQ884" s="122"/>
      <c r="BR884" s="111"/>
      <c r="BS884" s="111"/>
    </row>
    <row r="885" spans="1:71" ht="15.75" customHeight="1">
      <c r="A885" s="105"/>
      <c r="B885" s="108"/>
      <c r="C885" s="108"/>
      <c r="D885" s="108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8"/>
      <c r="T885" s="118"/>
      <c r="U885" s="118"/>
      <c r="V885" s="118"/>
      <c r="W885" s="118"/>
      <c r="X885" s="118"/>
      <c r="Y885" s="118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1"/>
      <c r="AZ885" s="111"/>
      <c r="BA885" s="111"/>
      <c r="BB885" s="111"/>
      <c r="BC885" s="111"/>
      <c r="BD885" s="111"/>
      <c r="BE885" s="118"/>
      <c r="BF885" s="118"/>
      <c r="BG885" s="118"/>
      <c r="BH885" s="118"/>
      <c r="BI885" s="118"/>
      <c r="BJ885" s="118"/>
      <c r="BK885" s="118"/>
      <c r="BL885" s="111"/>
      <c r="BM885" s="111"/>
      <c r="BN885" s="111"/>
      <c r="BO885" s="111"/>
      <c r="BP885" s="111"/>
      <c r="BQ885" s="122"/>
      <c r="BR885" s="111"/>
      <c r="BS885" s="111"/>
    </row>
    <row r="886" spans="1:71" ht="15.75" customHeight="1">
      <c r="A886" s="105"/>
      <c r="B886" s="108"/>
      <c r="C886" s="108"/>
      <c r="D886" s="108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8"/>
      <c r="T886" s="118"/>
      <c r="U886" s="118"/>
      <c r="V886" s="118"/>
      <c r="W886" s="118"/>
      <c r="X886" s="118"/>
      <c r="Y886" s="118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  <c r="AN886" s="111"/>
      <c r="AO886" s="111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8"/>
      <c r="BF886" s="118"/>
      <c r="BG886" s="118"/>
      <c r="BH886" s="118"/>
      <c r="BI886" s="118"/>
      <c r="BJ886" s="118"/>
      <c r="BK886" s="118"/>
      <c r="BL886" s="111"/>
      <c r="BM886" s="111"/>
      <c r="BN886" s="111"/>
      <c r="BO886" s="111"/>
      <c r="BP886" s="111"/>
      <c r="BQ886" s="122"/>
      <c r="BR886" s="111"/>
      <c r="BS886" s="111"/>
    </row>
    <row r="887" spans="1:71" ht="15.75" customHeight="1">
      <c r="A887" s="105"/>
      <c r="B887" s="108"/>
      <c r="C887" s="108"/>
      <c r="D887" s="108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8"/>
      <c r="T887" s="118"/>
      <c r="U887" s="118"/>
      <c r="V887" s="118"/>
      <c r="W887" s="118"/>
      <c r="X887" s="118"/>
      <c r="Y887" s="118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  <c r="AN887" s="111"/>
      <c r="AO887" s="111"/>
      <c r="AP887" s="111"/>
      <c r="AQ887" s="111"/>
      <c r="AR887" s="111"/>
      <c r="AS887" s="111"/>
      <c r="AT887" s="111"/>
      <c r="AU887" s="111"/>
      <c r="AV887" s="111"/>
      <c r="AW887" s="111"/>
      <c r="AX887" s="111"/>
      <c r="AY887" s="111"/>
      <c r="AZ887" s="111"/>
      <c r="BA887" s="111"/>
      <c r="BB887" s="111"/>
      <c r="BC887" s="111"/>
      <c r="BD887" s="111"/>
      <c r="BE887" s="118"/>
      <c r="BF887" s="118"/>
      <c r="BG887" s="118"/>
      <c r="BH887" s="118"/>
      <c r="BI887" s="118"/>
      <c r="BJ887" s="118"/>
      <c r="BK887" s="118"/>
      <c r="BL887" s="111"/>
      <c r="BM887" s="111"/>
      <c r="BN887" s="111"/>
      <c r="BO887" s="111"/>
      <c r="BP887" s="111"/>
      <c r="BQ887" s="122"/>
      <c r="BR887" s="111"/>
      <c r="BS887" s="111"/>
    </row>
    <row r="888" spans="1:71" ht="15.75" customHeight="1">
      <c r="A888" s="105"/>
      <c r="B888" s="108"/>
      <c r="C888" s="108"/>
      <c r="D888" s="108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8"/>
      <c r="T888" s="118"/>
      <c r="U888" s="118"/>
      <c r="V888" s="118"/>
      <c r="W888" s="118"/>
      <c r="X888" s="118"/>
      <c r="Y888" s="118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1"/>
      <c r="AM888" s="111"/>
      <c r="AN888" s="111"/>
      <c r="AO888" s="111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1"/>
      <c r="AZ888" s="111"/>
      <c r="BA888" s="111"/>
      <c r="BB888" s="111"/>
      <c r="BC888" s="111"/>
      <c r="BD888" s="111"/>
      <c r="BE888" s="118"/>
      <c r="BF888" s="118"/>
      <c r="BG888" s="118"/>
      <c r="BH888" s="118"/>
      <c r="BI888" s="118"/>
      <c r="BJ888" s="118"/>
      <c r="BK888" s="118"/>
      <c r="BL888" s="111"/>
      <c r="BM888" s="111"/>
      <c r="BN888" s="111"/>
      <c r="BO888" s="111"/>
      <c r="BP888" s="111"/>
      <c r="BQ888" s="122"/>
      <c r="BR888" s="111"/>
      <c r="BS888" s="111"/>
    </row>
    <row r="889" spans="1:71" ht="15.75" customHeight="1">
      <c r="A889" s="105"/>
      <c r="B889" s="108"/>
      <c r="C889" s="108"/>
      <c r="D889" s="108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8"/>
      <c r="T889" s="118"/>
      <c r="U889" s="118"/>
      <c r="V889" s="118"/>
      <c r="W889" s="118"/>
      <c r="X889" s="118"/>
      <c r="Y889" s="118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  <c r="AN889" s="111"/>
      <c r="AO889" s="111"/>
      <c r="AP889" s="111"/>
      <c r="AQ889" s="111"/>
      <c r="AR889" s="111"/>
      <c r="AS889" s="111"/>
      <c r="AT889" s="111"/>
      <c r="AU889" s="111"/>
      <c r="AV889" s="111"/>
      <c r="AW889" s="111"/>
      <c r="AX889" s="111"/>
      <c r="AY889" s="111"/>
      <c r="AZ889" s="111"/>
      <c r="BA889" s="111"/>
      <c r="BB889" s="111"/>
      <c r="BC889" s="111"/>
      <c r="BD889" s="111"/>
      <c r="BE889" s="118"/>
      <c r="BF889" s="118"/>
      <c r="BG889" s="118"/>
      <c r="BH889" s="118"/>
      <c r="BI889" s="118"/>
      <c r="BJ889" s="118"/>
      <c r="BK889" s="118"/>
      <c r="BL889" s="111"/>
      <c r="BM889" s="111"/>
      <c r="BN889" s="111"/>
      <c r="BO889" s="111"/>
      <c r="BP889" s="111"/>
      <c r="BQ889" s="122"/>
      <c r="BR889" s="111"/>
      <c r="BS889" s="111"/>
    </row>
    <row r="890" spans="1:71" ht="15.75" customHeight="1">
      <c r="A890" s="105"/>
      <c r="B890" s="108"/>
      <c r="C890" s="108"/>
      <c r="D890" s="108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8"/>
      <c r="T890" s="118"/>
      <c r="U890" s="118"/>
      <c r="V890" s="118"/>
      <c r="W890" s="118"/>
      <c r="X890" s="118"/>
      <c r="Y890" s="118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  <c r="AN890" s="111"/>
      <c r="AO890" s="111"/>
      <c r="AP890" s="111"/>
      <c r="AQ890" s="111"/>
      <c r="AR890" s="111"/>
      <c r="AS890" s="111"/>
      <c r="AT890" s="111"/>
      <c r="AU890" s="111"/>
      <c r="AV890" s="111"/>
      <c r="AW890" s="111"/>
      <c r="AX890" s="111"/>
      <c r="AY890" s="111"/>
      <c r="AZ890" s="111"/>
      <c r="BA890" s="111"/>
      <c r="BB890" s="111"/>
      <c r="BC890" s="111"/>
      <c r="BD890" s="111"/>
      <c r="BE890" s="118"/>
      <c r="BF890" s="118"/>
      <c r="BG890" s="118"/>
      <c r="BH890" s="118"/>
      <c r="BI890" s="118"/>
      <c r="BJ890" s="118"/>
      <c r="BK890" s="118"/>
      <c r="BL890" s="111"/>
      <c r="BM890" s="111"/>
      <c r="BN890" s="111"/>
      <c r="BO890" s="111"/>
      <c r="BP890" s="111"/>
      <c r="BQ890" s="122"/>
      <c r="BR890" s="111"/>
      <c r="BS890" s="111"/>
    </row>
    <row r="891" spans="1:71" ht="15.75" customHeight="1">
      <c r="A891" s="105"/>
      <c r="B891" s="108"/>
      <c r="C891" s="108"/>
      <c r="D891" s="108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8"/>
      <c r="T891" s="118"/>
      <c r="U891" s="118"/>
      <c r="V891" s="118"/>
      <c r="W891" s="118"/>
      <c r="X891" s="118"/>
      <c r="Y891" s="118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1"/>
      <c r="AM891" s="111"/>
      <c r="AN891" s="111"/>
      <c r="AO891" s="111"/>
      <c r="AP891" s="111"/>
      <c r="AQ891" s="111"/>
      <c r="AR891" s="111"/>
      <c r="AS891" s="111"/>
      <c r="AT891" s="111"/>
      <c r="AU891" s="111"/>
      <c r="AV891" s="111"/>
      <c r="AW891" s="111"/>
      <c r="AX891" s="111"/>
      <c r="AY891" s="111"/>
      <c r="AZ891" s="111"/>
      <c r="BA891" s="111"/>
      <c r="BB891" s="111"/>
      <c r="BC891" s="111"/>
      <c r="BD891" s="111"/>
      <c r="BE891" s="118"/>
      <c r="BF891" s="118"/>
      <c r="BG891" s="118"/>
      <c r="BH891" s="118"/>
      <c r="BI891" s="118"/>
      <c r="BJ891" s="118"/>
      <c r="BK891" s="118"/>
      <c r="BL891" s="111"/>
      <c r="BM891" s="111"/>
      <c r="BN891" s="111"/>
      <c r="BO891" s="111"/>
      <c r="BP891" s="111"/>
      <c r="BQ891" s="122"/>
      <c r="BR891" s="111"/>
      <c r="BS891" s="111"/>
    </row>
    <row r="892" spans="1:71" ht="15.75" customHeight="1">
      <c r="A892" s="105"/>
      <c r="B892" s="108"/>
      <c r="C892" s="108"/>
      <c r="D892" s="108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8"/>
      <c r="T892" s="118"/>
      <c r="U892" s="118"/>
      <c r="V892" s="118"/>
      <c r="W892" s="118"/>
      <c r="X892" s="118"/>
      <c r="Y892" s="118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  <c r="AN892" s="111"/>
      <c r="AO892" s="111"/>
      <c r="AP892" s="111"/>
      <c r="AQ892" s="111"/>
      <c r="AR892" s="111"/>
      <c r="AS892" s="111"/>
      <c r="AT892" s="111"/>
      <c r="AU892" s="111"/>
      <c r="AV892" s="111"/>
      <c r="AW892" s="111"/>
      <c r="AX892" s="111"/>
      <c r="AY892" s="111"/>
      <c r="AZ892" s="111"/>
      <c r="BA892" s="111"/>
      <c r="BB892" s="111"/>
      <c r="BC892" s="111"/>
      <c r="BD892" s="111"/>
      <c r="BE892" s="118"/>
      <c r="BF892" s="118"/>
      <c r="BG892" s="118"/>
      <c r="BH892" s="118"/>
      <c r="BI892" s="118"/>
      <c r="BJ892" s="118"/>
      <c r="BK892" s="118"/>
      <c r="BL892" s="111"/>
      <c r="BM892" s="111"/>
      <c r="BN892" s="111"/>
      <c r="BO892" s="111"/>
      <c r="BP892" s="111"/>
      <c r="BQ892" s="122"/>
      <c r="BR892" s="111"/>
      <c r="BS892" s="111"/>
    </row>
    <row r="893" spans="1:71" ht="15.75" customHeight="1">
      <c r="A893" s="105"/>
      <c r="B893" s="108"/>
      <c r="C893" s="108"/>
      <c r="D893" s="108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8"/>
      <c r="T893" s="118"/>
      <c r="U893" s="118"/>
      <c r="V893" s="118"/>
      <c r="W893" s="118"/>
      <c r="X893" s="118"/>
      <c r="Y893" s="118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  <c r="AN893" s="111"/>
      <c r="AO893" s="111"/>
      <c r="AP893" s="111"/>
      <c r="AQ893" s="111"/>
      <c r="AR893" s="111"/>
      <c r="AS893" s="111"/>
      <c r="AT893" s="111"/>
      <c r="AU893" s="111"/>
      <c r="AV893" s="111"/>
      <c r="AW893" s="111"/>
      <c r="AX893" s="111"/>
      <c r="AY893" s="111"/>
      <c r="AZ893" s="111"/>
      <c r="BA893" s="111"/>
      <c r="BB893" s="111"/>
      <c r="BC893" s="111"/>
      <c r="BD893" s="111"/>
      <c r="BE893" s="118"/>
      <c r="BF893" s="118"/>
      <c r="BG893" s="118"/>
      <c r="BH893" s="118"/>
      <c r="BI893" s="118"/>
      <c r="BJ893" s="118"/>
      <c r="BK893" s="118"/>
      <c r="BL893" s="111"/>
      <c r="BM893" s="111"/>
      <c r="BN893" s="111"/>
      <c r="BO893" s="111"/>
      <c r="BP893" s="111"/>
      <c r="BQ893" s="122"/>
      <c r="BR893" s="111"/>
      <c r="BS893" s="111"/>
    </row>
    <row r="894" spans="1:71" ht="15.75" customHeight="1">
      <c r="A894" s="105"/>
      <c r="B894" s="108"/>
      <c r="C894" s="108"/>
      <c r="D894" s="108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8"/>
      <c r="T894" s="118"/>
      <c r="U894" s="118"/>
      <c r="V894" s="118"/>
      <c r="W894" s="118"/>
      <c r="X894" s="118"/>
      <c r="Y894" s="118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  <c r="AN894" s="111"/>
      <c r="AO894" s="111"/>
      <c r="AP894" s="111"/>
      <c r="AQ894" s="111"/>
      <c r="AR894" s="111"/>
      <c r="AS894" s="111"/>
      <c r="AT894" s="111"/>
      <c r="AU894" s="111"/>
      <c r="AV894" s="111"/>
      <c r="AW894" s="111"/>
      <c r="AX894" s="111"/>
      <c r="AY894" s="111"/>
      <c r="AZ894" s="111"/>
      <c r="BA894" s="111"/>
      <c r="BB894" s="111"/>
      <c r="BC894" s="111"/>
      <c r="BD894" s="111"/>
      <c r="BE894" s="118"/>
      <c r="BF894" s="118"/>
      <c r="BG894" s="118"/>
      <c r="BH894" s="118"/>
      <c r="BI894" s="118"/>
      <c r="BJ894" s="118"/>
      <c r="BK894" s="118"/>
      <c r="BL894" s="111"/>
      <c r="BM894" s="111"/>
      <c r="BN894" s="111"/>
      <c r="BO894" s="111"/>
      <c r="BP894" s="111"/>
      <c r="BQ894" s="122"/>
      <c r="BR894" s="111"/>
      <c r="BS894" s="111"/>
    </row>
    <row r="895" spans="1:71" ht="15.75" customHeight="1">
      <c r="A895" s="105"/>
      <c r="B895" s="108"/>
      <c r="C895" s="108"/>
      <c r="D895" s="108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8"/>
      <c r="T895" s="118"/>
      <c r="U895" s="118"/>
      <c r="V895" s="118"/>
      <c r="W895" s="118"/>
      <c r="X895" s="118"/>
      <c r="Y895" s="118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  <c r="AN895" s="111"/>
      <c r="AO895" s="111"/>
      <c r="AP895" s="111"/>
      <c r="AQ895" s="111"/>
      <c r="AR895" s="111"/>
      <c r="AS895" s="111"/>
      <c r="AT895" s="111"/>
      <c r="AU895" s="111"/>
      <c r="AV895" s="111"/>
      <c r="AW895" s="111"/>
      <c r="AX895" s="111"/>
      <c r="AY895" s="111"/>
      <c r="AZ895" s="111"/>
      <c r="BA895" s="111"/>
      <c r="BB895" s="111"/>
      <c r="BC895" s="111"/>
      <c r="BD895" s="111"/>
      <c r="BE895" s="118"/>
      <c r="BF895" s="118"/>
      <c r="BG895" s="118"/>
      <c r="BH895" s="118"/>
      <c r="BI895" s="118"/>
      <c r="BJ895" s="118"/>
      <c r="BK895" s="118"/>
      <c r="BL895" s="111"/>
      <c r="BM895" s="111"/>
      <c r="BN895" s="111"/>
      <c r="BO895" s="111"/>
      <c r="BP895" s="111"/>
      <c r="BQ895" s="122"/>
      <c r="BR895" s="111"/>
      <c r="BS895" s="111"/>
    </row>
    <row r="896" spans="1:71" ht="15.75" customHeight="1">
      <c r="A896" s="105"/>
      <c r="B896" s="108"/>
      <c r="C896" s="108"/>
      <c r="D896" s="108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8"/>
      <c r="T896" s="118"/>
      <c r="U896" s="118"/>
      <c r="V896" s="118"/>
      <c r="W896" s="118"/>
      <c r="X896" s="118"/>
      <c r="Y896" s="118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  <c r="AN896" s="111"/>
      <c r="AO896" s="111"/>
      <c r="AP896" s="111"/>
      <c r="AQ896" s="111"/>
      <c r="AR896" s="111"/>
      <c r="AS896" s="111"/>
      <c r="AT896" s="111"/>
      <c r="AU896" s="111"/>
      <c r="AV896" s="111"/>
      <c r="AW896" s="111"/>
      <c r="AX896" s="111"/>
      <c r="AY896" s="111"/>
      <c r="AZ896" s="111"/>
      <c r="BA896" s="111"/>
      <c r="BB896" s="111"/>
      <c r="BC896" s="111"/>
      <c r="BD896" s="111"/>
      <c r="BE896" s="118"/>
      <c r="BF896" s="118"/>
      <c r="BG896" s="118"/>
      <c r="BH896" s="118"/>
      <c r="BI896" s="118"/>
      <c r="BJ896" s="118"/>
      <c r="BK896" s="118"/>
      <c r="BL896" s="111"/>
      <c r="BM896" s="111"/>
      <c r="BN896" s="111"/>
      <c r="BO896" s="111"/>
      <c r="BP896" s="111"/>
      <c r="BQ896" s="122"/>
      <c r="BR896" s="111"/>
      <c r="BS896" s="111"/>
    </row>
    <row r="897" spans="1:71" ht="15.75" customHeight="1">
      <c r="A897" s="105"/>
      <c r="B897" s="108"/>
      <c r="C897" s="108"/>
      <c r="D897" s="108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8"/>
      <c r="T897" s="118"/>
      <c r="U897" s="118"/>
      <c r="V897" s="118"/>
      <c r="W897" s="118"/>
      <c r="X897" s="118"/>
      <c r="Y897" s="118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1"/>
      <c r="AV897" s="111"/>
      <c r="AW897" s="111"/>
      <c r="AX897" s="111"/>
      <c r="AY897" s="111"/>
      <c r="AZ897" s="111"/>
      <c r="BA897" s="111"/>
      <c r="BB897" s="111"/>
      <c r="BC897" s="111"/>
      <c r="BD897" s="111"/>
      <c r="BE897" s="118"/>
      <c r="BF897" s="118"/>
      <c r="BG897" s="118"/>
      <c r="BH897" s="118"/>
      <c r="BI897" s="118"/>
      <c r="BJ897" s="118"/>
      <c r="BK897" s="118"/>
      <c r="BL897" s="111"/>
      <c r="BM897" s="111"/>
      <c r="BN897" s="111"/>
      <c r="BO897" s="111"/>
      <c r="BP897" s="111"/>
      <c r="BQ897" s="122"/>
      <c r="BR897" s="111"/>
      <c r="BS897" s="111"/>
    </row>
    <row r="898" spans="1:71" ht="15.75" customHeight="1">
      <c r="A898" s="105"/>
      <c r="B898" s="108"/>
      <c r="C898" s="108"/>
      <c r="D898" s="108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8"/>
      <c r="T898" s="118"/>
      <c r="U898" s="118"/>
      <c r="V898" s="118"/>
      <c r="W898" s="118"/>
      <c r="X898" s="118"/>
      <c r="Y898" s="118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  <c r="AN898" s="111"/>
      <c r="AO898" s="111"/>
      <c r="AP898" s="111"/>
      <c r="AQ898" s="111"/>
      <c r="AR898" s="111"/>
      <c r="AS898" s="111"/>
      <c r="AT898" s="111"/>
      <c r="AU898" s="111"/>
      <c r="AV898" s="111"/>
      <c r="AW898" s="111"/>
      <c r="AX898" s="111"/>
      <c r="AY898" s="111"/>
      <c r="AZ898" s="111"/>
      <c r="BA898" s="111"/>
      <c r="BB898" s="111"/>
      <c r="BC898" s="111"/>
      <c r="BD898" s="111"/>
      <c r="BE898" s="118"/>
      <c r="BF898" s="118"/>
      <c r="BG898" s="118"/>
      <c r="BH898" s="118"/>
      <c r="BI898" s="118"/>
      <c r="BJ898" s="118"/>
      <c r="BK898" s="118"/>
      <c r="BL898" s="111"/>
      <c r="BM898" s="111"/>
      <c r="BN898" s="111"/>
      <c r="BO898" s="111"/>
      <c r="BP898" s="111"/>
      <c r="BQ898" s="122"/>
      <c r="BR898" s="111"/>
      <c r="BS898" s="111"/>
    </row>
    <row r="899" spans="1:71" ht="15.75" customHeight="1">
      <c r="A899" s="105"/>
      <c r="B899" s="108"/>
      <c r="C899" s="108"/>
      <c r="D899" s="108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8"/>
      <c r="T899" s="118"/>
      <c r="U899" s="118"/>
      <c r="V899" s="118"/>
      <c r="W899" s="118"/>
      <c r="X899" s="118"/>
      <c r="Y899" s="118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  <c r="AN899" s="111"/>
      <c r="AO899" s="111"/>
      <c r="AP899" s="111"/>
      <c r="AQ899" s="111"/>
      <c r="AR899" s="111"/>
      <c r="AS899" s="111"/>
      <c r="AT899" s="111"/>
      <c r="AU899" s="111"/>
      <c r="AV899" s="111"/>
      <c r="AW899" s="111"/>
      <c r="AX899" s="111"/>
      <c r="AY899" s="111"/>
      <c r="AZ899" s="111"/>
      <c r="BA899" s="111"/>
      <c r="BB899" s="111"/>
      <c r="BC899" s="111"/>
      <c r="BD899" s="111"/>
      <c r="BE899" s="118"/>
      <c r="BF899" s="118"/>
      <c r="BG899" s="118"/>
      <c r="BH899" s="118"/>
      <c r="BI899" s="118"/>
      <c r="BJ899" s="118"/>
      <c r="BK899" s="118"/>
      <c r="BL899" s="111"/>
      <c r="BM899" s="111"/>
      <c r="BN899" s="111"/>
      <c r="BO899" s="111"/>
      <c r="BP899" s="111"/>
      <c r="BQ899" s="122"/>
      <c r="BR899" s="111"/>
      <c r="BS899" s="111"/>
    </row>
    <row r="900" spans="1:71" ht="15.75" customHeight="1">
      <c r="A900" s="105"/>
      <c r="B900" s="108"/>
      <c r="C900" s="108"/>
      <c r="D900" s="108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8"/>
      <c r="T900" s="118"/>
      <c r="U900" s="118"/>
      <c r="V900" s="118"/>
      <c r="W900" s="118"/>
      <c r="X900" s="118"/>
      <c r="Y900" s="118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  <c r="AN900" s="111"/>
      <c r="AO900" s="111"/>
      <c r="AP900" s="111"/>
      <c r="AQ900" s="111"/>
      <c r="AR900" s="111"/>
      <c r="AS900" s="111"/>
      <c r="AT900" s="111"/>
      <c r="AU900" s="111"/>
      <c r="AV900" s="111"/>
      <c r="AW900" s="111"/>
      <c r="AX900" s="111"/>
      <c r="AY900" s="111"/>
      <c r="AZ900" s="111"/>
      <c r="BA900" s="111"/>
      <c r="BB900" s="111"/>
      <c r="BC900" s="111"/>
      <c r="BD900" s="111"/>
      <c r="BE900" s="118"/>
      <c r="BF900" s="118"/>
      <c r="BG900" s="118"/>
      <c r="BH900" s="118"/>
      <c r="BI900" s="118"/>
      <c r="BJ900" s="118"/>
      <c r="BK900" s="118"/>
      <c r="BL900" s="111"/>
      <c r="BM900" s="111"/>
      <c r="BN900" s="111"/>
      <c r="BO900" s="111"/>
      <c r="BP900" s="111"/>
      <c r="BQ900" s="122"/>
      <c r="BR900" s="111"/>
      <c r="BS900" s="111"/>
    </row>
    <row r="901" spans="1:71" ht="15.75" customHeight="1">
      <c r="A901" s="105"/>
      <c r="B901" s="108"/>
      <c r="C901" s="108"/>
      <c r="D901" s="108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8"/>
      <c r="T901" s="118"/>
      <c r="U901" s="118"/>
      <c r="V901" s="118"/>
      <c r="W901" s="118"/>
      <c r="X901" s="118"/>
      <c r="Y901" s="118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  <c r="AN901" s="111"/>
      <c r="AO901" s="111"/>
      <c r="AP901" s="111"/>
      <c r="AQ901" s="111"/>
      <c r="AR901" s="111"/>
      <c r="AS901" s="111"/>
      <c r="AT901" s="111"/>
      <c r="AU901" s="111"/>
      <c r="AV901" s="111"/>
      <c r="AW901" s="111"/>
      <c r="AX901" s="111"/>
      <c r="AY901" s="111"/>
      <c r="AZ901" s="111"/>
      <c r="BA901" s="111"/>
      <c r="BB901" s="111"/>
      <c r="BC901" s="111"/>
      <c r="BD901" s="111"/>
      <c r="BE901" s="118"/>
      <c r="BF901" s="118"/>
      <c r="BG901" s="118"/>
      <c r="BH901" s="118"/>
      <c r="BI901" s="118"/>
      <c r="BJ901" s="118"/>
      <c r="BK901" s="118"/>
      <c r="BL901" s="111"/>
      <c r="BM901" s="111"/>
      <c r="BN901" s="111"/>
      <c r="BO901" s="111"/>
      <c r="BP901" s="111"/>
      <c r="BQ901" s="122"/>
      <c r="BR901" s="111"/>
      <c r="BS901" s="111"/>
    </row>
    <row r="902" spans="1:71" ht="15.75" customHeight="1">
      <c r="A902" s="105"/>
      <c r="B902" s="108"/>
      <c r="C902" s="108"/>
      <c r="D902" s="108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8"/>
      <c r="T902" s="118"/>
      <c r="U902" s="118"/>
      <c r="V902" s="118"/>
      <c r="W902" s="118"/>
      <c r="X902" s="118"/>
      <c r="Y902" s="118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  <c r="AN902" s="111"/>
      <c r="AO902" s="111"/>
      <c r="AP902" s="111"/>
      <c r="AQ902" s="111"/>
      <c r="AR902" s="111"/>
      <c r="AS902" s="111"/>
      <c r="AT902" s="111"/>
      <c r="AU902" s="111"/>
      <c r="AV902" s="111"/>
      <c r="AW902" s="111"/>
      <c r="AX902" s="111"/>
      <c r="AY902" s="111"/>
      <c r="AZ902" s="111"/>
      <c r="BA902" s="111"/>
      <c r="BB902" s="111"/>
      <c r="BC902" s="111"/>
      <c r="BD902" s="111"/>
      <c r="BE902" s="118"/>
      <c r="BF902" s="118"/>
      <c r="BG902" s="118"/>
      <c r="BH902" s="118"/>
      <c r="BI902" s="118"/>
      <c r="BJ902" s="118"/>
      <c r="BK902" s="118"/>
      <c r="BL902" s="111"/>
      <c r="BM902" s="111"/>
      <c r="BN902" s="111"/>
      <c r="BO902" s="111"/>
      <c r="BP902" s="111"/>
      <c r="BQ902" s="122"/>
      <c r="BR902" s="111"/>
      <c r="BS902" s="111"/>
    </row>
    <row r="903" spans="1:71" ht="15.75" customHeight="1">
      <c r="A903" s="105"/>
      <c r="B903" s="108"/>
      <c r="C903" s="108"/>
      <c r="D903" s="108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8"/>
      <c r="T903" s="118"/>
      <c r="U903" s="118"/>
      <c r="V903" s="118"/>
      <c r="W903" s="118"/>
      <c r="X903" s="118"/>
      <c r="Y903" s="118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  <c r="AN903" s="111"/>
      <c r="AO903" s="111"/>
      <c r="AP903" s="111"/>
      <c r="AQ903" s="111"/>
      <c r="AR903" s="111"/>
      <c r="AS903" s="111"/>
      <c r="AT903" s="111"/>
      <c r="AU903" s="111"/>
      <c r="AV903" s="111"/>
      <c r="AW903" s="111"/>
      <c r="AX903" s="111"/>
      <c r="AY903" s="111"/>
      <c r="AZ903" s="111"/>
      <c r="BA903" s="111"/>
      <c r="BB903" s="111"/>
      <c r="BC903" s="111"/>
      <c r="BD903" s="111"/>
      <c r="BE903" s="118"/>
      <c r="BF903" s="118"/>
      <c r="BG903" s="118"/>
      <c r="BH903" s="118"/>
      <c r="BI903" s="118"/>
      <c r="BJ903" s="118"/>
      <c r="BK903" s="118"/>
      <c r="BL903" s="111"/>
      <c r="BM903" s="111"/>
      <c r="BN903" s="111"/>
      <c r="BO903" s="111"/>
      <c r="BP903" s="111"/>
      <c r="BQ903" s="122"/>
      <c r="BR903" s="111"/>
      <c r="BS903" s="111"/>
    </row>
    <row r="904" spans="1:71" ht="15.75" customHeight="1">
      <c r="A904" s="105"/>
      <c r="B904" s="108"/>
      <c r="C904" s="108"/>
      <c r="D904" s="108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8"/>
      <c r="T904" s="118"/>
      <c r="U904" s="118"/>
      <c r="V904" s="118"/>
      <c r="W904" s="118"/>
      <c r="X904" s="118"/>
      <c r="Y904" s="118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  <c r="AN904" s="111"/>
      <c r="AO904" s="111"/>
      <c r="AP904" s="111"/>
      <c r="AQ904" s="111"/>
      <c r="AR904" s="111"/>
      <c r="AS904" s="111"/>
      <c r="AT904" s="111"/>
      <c r="AU904" s="111"/>
      <c r="AV904" s="111"/>
      <c r="AW904" s="111"/>
      <c r="AX904" s="111"/>
      <c r="AY904" s="111"/>
      <c r="AZ904" s="111"/>
      <c r="BA904" s="111"/>
      <c r="BB904" s="111"/>
      <c r="BC904" s="111"/>
      <c r="BD904" s="111"/>
      <c r="BE904" s="118"/>
      <c r="BF904" s="118"/>
      <c r="BG904" s="118"/>
      <c r="BH904" s="118"/>
      <c r="BI904" s="118"/>
      <c r="BJ904" s="118"/>
      <c r="BK904" s="118"/>
      <c r="BL904" s="111"/>
      <c r="BM904" s="111"/>
      <c r="BN904" s="111"/>
      <c r="BO904" s="111"/>
      <c r="BP904" s="111"/>
      <c r="BQ904" s="122"/>
      <c r="BR904" s="111"/>
      <c r="BS904" s="111"/>
    </row>
    <row r="905" spans="1:71" ht="15.75" customHeight="1">
      <c r="A905" s="105"/>
      <c r="B905" s="108"/>
      <c r="C905" s="108"/>
      <c r="D905" s="108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8"/>
      <c r="T905" s="118"/>
      <c r="U905" s="118"/>
      <c r="V905" s="118"/>
      <c r="W905" s="118"/>
      <c r="X905" s="118"/>
      <c r="Y905" s="118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  <c r="AN905" s="111"/>
      <c r="AO905" s="111"/>
      <c r="AP905" s="111"/>
      <c r="AQ905" s="111"/>
      <c r="AR905" s="111"/>
      <c r="AS905" s="111"/>
      <c r="AT905" s="111"/>
      <c r="AU905" s="111"/>
      <c r="AV905" s="111"/>
      <c r="AW905" s="111"/>
      <c r="AX905" s="111"/>
      <c r="AY905" s="111"/>
      <c r="AZ905" s="111"/>
      <c r="BA905" s="111"/>
      <c r="BB905" s="111"/>
      <c r="BC905" s="111"/>
      <c r="BD905" s="111"/>
      <c r="BE905" s="118"/>
      <c r="BF905" s="118"/>
      <c r="BG905" s="118"/>
      <c r="BH905" s="118"/>
      <c r="BI905" s="118"/>
      <c r="BJ905" s="118"/>
      <c r="BK905" s="118"/>
      <c r="BL905" s="111"/>
      <c r="BM905" s="111"/>
      <c r="BN905" s="111"/>
      <c r="BO905" s="111"/>
      <c r="BP905" s="111"/>
      <c r="BQ905" s="122"/>
      <c r="BR905" s="111"/>
      <c r="BS905" s="111"/>
    </row>
    <row r="906" spans="1:71" ht="15.75" customHeight="1">
      <c r="A906" s="105"/>
      <c r="B906" s="108"/>
      <c r="C906" s="108"/>
      <c r="D906" s="108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8"/>
      <c r="T906" s="118"/>
      <c r="U906" s="118"/>
      <c r="V906" s="118"/>
      <c r="W906" s="118"/>
      <c r="X906" s="118"/>
      <c r="Y906" s="118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  <c r="AN906" s="111"/>
      <c r="AO906" s="111"/>
      <c r="AP906" s="111"/>
      <c r="AQ906" s="111"/>
      <c r="AR906" s="111"/>
      <c r="AS906" s="111"/>
      <c r="AT906" s="111"/>
      <c r="AU906" s="111"/>
      <c r="AV906" s="111"/>
      <c r="AW906" s="111"/>
      <c r="AX906" s="111"/>
      <c r="AY906" s="111"/>
      <c r="AZ906" s="111"/>
      <c r="BA906" s="111"/>
      <c r="BB906" s="111"/>
      <c r="BC906" s="111"/>
      <c r="BD906" s="111"/>
      <c r="BE906" s="118"/>
      <c r="BF906" s="118"/>
      <c r="BG906" s="118"/>
      <c r="BH906" s="118"/>
      <c r="BI906" s="118"/>
      <c r="BJ906" s="118"/>
      <c r="BK906" s="118"/>
      <c r="BL906" s="111"/>
      <c r="BM906" s="111"/>
      <c r="BN906" s="111"/>
      <c r="BO906" s="111"/>
      <c r="BP906" s="111"/>
      <c r="BQ906" s="122"/>
      <c r="BR906" s="111"/>
      <c r="BS906" s="111"/>
    </row>
    <row r="907" spans="1:71" ht="15.75" customHeight="1">
      <c r="A907" s="105"/>
      <c r="B907" s="108"/>
      <c r="C907" s="108"/>
      <c r="D907" s="108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8"/>
      <c r="T907" s="118"/>
      <c r="U907" s="118"/>
      <c r="V907" s="118"/>
      <c r="W907" s="118"/>
      <c r="X907" s="118"/>
      <c r="Y907" s="118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  <c r="AN907" s="111"/>
      <c r="AO907" s="111"/>
      <c r="AP907" s="111"/>
      <c r="AQ907" s="111"/>
      <c r="AR907" s="111"/>
      <c r="AS907" s="111"/>
      <c r="AT907" s="111"/>
      <c r="AU907" s="111"/>
      <c r="AV907" s="111"/>
      <c r="AW907" s="111"/>
      <c r="AX907" s="111"/>
      <c r="AY907" s="111"/>
      <c r="AZ907" s="111"/>
      <c r="BA907" s="111"/>
      <c r="BB907" s="111"/>
      <c r="BC907" s="111"/>
      <c r="BD907" s="111"/>
      <c r="BE907" s="118"/>
      <c r="BF907" s="118"/>
      <c r="BG907" s="118"/>
      <c r="BH907" s="118"/>
      <c r="BI907" s="118"/>
      <c r="BJ907" s="118"/>
      <c r="BK907" s="118"/>
      <c r="BL907" s="111"/>
      <c r="BM907" s="111"/>
      <c r="BN907" s="111"/>
      <c r="BO907" s="111"/>
      <c r="BP907" s="111"/>
      <c r="BQ907" s="122"/>
      <c r="BR907" s="111"/>
      <c r="BS907" s="111"/>
    </row>
    <row r="908" spans="1:71" ht="15.75" customHeight="1">
      <c r="A908" s="105"/>
      <c r="B908" s="108"/>
      <c r="C908" s="108"/>
      <c r="D908" s="108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8"/>
      <c r="T908" s="118"/>
      <c r="U908" s="118"/>
      <c r="V908" s="118"/>
      <c r="W908" s="118"/>
      <c r="X908" s="118"/>
      <c r="Y908" s="118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  <c r="AN908" s="111"/>
      <c r="AO908" s="111"/>
      <c r="AP908" s="111"/>
      <c r="AQ908" s="111"/>
      <c r="AR908" s="111"/>
      <c r="AS908" s="111"/>
      <c r="AT908" s="111"/>
      <c r="AU908" s="111"/>
      <c r="AV908" s="111"/>
      <c r="AW908" s="111"/>
      <c r="AX908" s="111"/>
      <c r="AY908" s="111"/>
      <c r="AZ908" s="111"/>
      <c r="BA908" s="111"/>
      <c r="BB908" s="111"/>
      <c r="BC908" s="111"/>
      <c r="BD908" s="111"/>
      <c r="BE908" s="118"/>
      <c r="BF908" s="118"/>
      <c r="BG908" s="118"/>
      <c r="BH908" s="118"/>
      <c r="BI908" s="118"/>
      <c r="BJ908" s="118"/>
      <c r="BK908" s="118"/>
      <c r="BL908" s="111"/>
      <c r="BM908" s="111"/>
      <c r="BN908" s="111"/>
      <c r="BO908" s="111"/>
      <c r="BP908" s="111"/>
      <c r="BQ908" s="122"/>
      <c r="BR908" s="111"/>
      <c r="BS908" s="111"/>
    </row>
    <row r="909" spans="1:71" ht="15.75" customHeight="1">
      <c r="A909" s="105"/>
      <c r="B909" s="108"/>
      <c r="C909" s="108"/>
      <c r="D909" s="108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8"/>
      <c r="T909" s="118"/>
      <c r="U909" s="118"/>
      <c r="V909" s="118"/>
      <c r="W909" s="118"/>
      <c r="X909" s="118"/>
      <c r="Y909" s="118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  <c r="AN909" s="111"/>
      <c r="AO909" s="111"/>
      <c r="AP909" s="111"/>
      <c r="AQ909" s="111"/>
      <c r="AR909" s="111"/>
      <c r="AS909" s="111"/>
      <c r="AT909" s="111"/>
      <c r="AU909" s="111"/>
      <c r="AV909" s="111"/>
      <c r="AW909" s="111"/>
      <c r="AX909" s="111"/>
      <c r="AY909" s="111"/>
      <c r="AZ909" s="111"/>
      <c r="BA909" s="111"/>
      <c r="BB909" s="111"/>
      <c r="BC909" s="111"/>
      <c r="BD909" s="111"/>
      <c r="BE909" s="118"/>
      <c r="BF909" s="118"/>
      <c r="BG909" s="118"/>
      <c r="BH909" s="118"/>
      <c r="BI909" s="118"/>
      <c r="BJ909" s="118"/>
      <c r="BK909" s="118"/>
      <c r="BL909" s="111"/>
      <c r="BM909" s="111"/>
      <c r="BN909" s="111"/>
      <c r="BO909" s="111"/>
      <c r="BP909" s="111"/>
      <c r="BQ909" s="122"/>
      <c r="BR909" s="111"/>
      <c r="BS909" s="111"/>
    </row>
    <row r="910" spans="1:71" ht="15.75" customHeight="1">
      <c r="A910" s="105"/>
      <c r="B910" s="108"/>
      <c r="C910" s="108"/>
      <c r="D910" s="108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8"/>
      <c r="T910" s="118"/>
      <c r="U910" s="118"/>
      <c r="V910" s="118"/>
      <c r="W910" s="118"/>
      <c r="X910" s="118"/>
      <c r="Y910" s="118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  <c r="AN910" s="111"/>
      <c r="AO910" s="111"/>
      <c r="AP910" s="111"/>
      <c r="AQ910" s="111"/>
      <c r="AR910" s="111"/>
      <c r="AS910" s="111"/>
      <c r="AT910" s="111"/>
      <c r="AU910" s="111"/>
      <c r="AV910" s="111"/>
      <c r="AW910" s="111"/>
      <c r="AX910" s="111"/>
      <c r="AY910" s="111"/>
      <c r="AZ910" s="111"/>
      <c r="BA910" s="111"/>
      <c r="BB910" s="111"/>
      <c r="BC910" s="111"/>
      <c r="BD910" s="111"/>
      <c r="BE910" s="118"/>
      <c r="BF910" s="118"/>
      <c r="BG910" s="118"/>
      <c r="BH910" s="118"/>
      <c r="BI910" s="118"/>
      <c r="BJ910" s="118"/>
      <c r="BK910" s="118"/>
      <c r="BL910" s="111"/>
      <c r="BM910" s="111"/>
      <c r="BN910" s="111"/>
      <c r="BO910" s="111"/>
      <c r="BP910" s="111"/>
      <c r="BQ910" s="122"/>
      <c r="BR910" s="111"/>
      <c r="BS910" s="111"/>
    </row>
    <row r="911" spans="1:71" ht="15.75" customHeight="1">
      <c r="A911" s="105"/>
      <c r="B911" s="108"/>
      <c r="C911" s="108"/>
      <c r="D911" s="108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8"/>
      <c r="T911" s="118"/>
      <c r="U911" s="118"/>
      <c r="V911" s="118"/>
      <c r="W911" s="118"/>
      <c r="X911" s="118"/>
      <c r="Y911" s="118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  <c r="AN911" s="111"/>
      <c r="AO911" s="111"/>
      <c r="AP911" s="111"/>
      <c r="AQ911" s="111"/>
      <c r="AR911" s="111"/>
      <c r="AS911" s="111"/>
      <c r="AT911" s="111"/>
      <c r="AU911" s="111"/>
      <c r="AV911" s="111"/>
      <c r="AW911" s="111"/>
      <c r="AX911" s="111"/>
      <c r="AY911" s="111"/>
      <c r="AZ911" s="111"/>
      <c r="BA911" s="111"/>
      <c r="BB911" s="111"/>
      <c r="BC911" s="111"/>
      <c r="BD911" s="111"/>
      <c r="BE911" s="118"/>
      <c r="BF911" s="118"/>
      <c r="BG911" s="118"/>
      <c r="BH911" s="118"/>
      <c r="BI911" s="118"/>
      <c r="BJ911" s="118"/>
      <c r="BK911" s="118"/>
      <c r="BL911" s="111"/>
      <c r="BM911" s="111"/>
      <c r="BN911" s="111"/>
      <c r="BO911" s="111"/>
      <c r="BP911" s="111"/>
      <c r="BQ911" s="122"/>
      <c r="BR911" s="111"/>
      <c r="BS911" s="111"/>
    </row>
    <row r="912" spans="1:71" ht="15.75" customHeight="1">
      <c r="A912" s="105"/>
      <c r="B912" s="108"/>
      <c r="C912" s="108"/>
      <c r="D912" s="108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8"/>
      <c r="T912" s="118"/>
      <c r="U912" s="118"/>
      <c r="V912" s="118"/>
      <c r="W912" s="118"/>
      <c r="X912" s="118"/>
      <c r="Y912" s="118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  <c r="AN912" s="111"/>
      <c r="AO912" s="111"/>
      <c r="AP912" s="111"/>
      <c r="AQ912" s="111"/>
      <c r="AR912" s="111"/>
      <c r="AS912" s="111"/>
      <c r="AT912" s="111"/>
      <c r="AU912" s="111"/>
      <c r="AV912" s="111"/>
      <c r="AW912" s="111"/>
      <c r="AX912" s="111"/>
      <c r="AY912" s="111"/>
      <c r="AZ912" s="111"/>
      <c r="BA912" s="111"/>
      <c r="BB912" s="111"/>
      <c r="BC912" s="111"/>
      <c r="BD912" s="111"/>
      <c r="BE912" s="118"/>
      <c r="BF912" s="118"/>
      <c r="BG912" s="118"/>
      <c r="BH912" s="118"/>
      <c r="BI912" s="118"/>
      <c r="BJ912" s="118"/>
      <c r="BK912" s="118"/>
      <c r="BL912" s="111"/>
      <c r="BM912" s="111"/>
      <c r="BN912" s="111"/>
      <c r="BO912" s="111"/>
      <c r="BP912" s="111"/>
      <c r="BQ912" s="122"/>
      <c r="BR912" s="111"/>
      <c r="BS912" s="111"/>
    </row>
    <row r="913" spans="1:71" ht="15.75" customHeight="1">
      <c r="A913" s="105"/>
      <c r="B913" s="108"/>
      <c r="C913" s="108"/>
      <c r="D913" s="108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8"/>
      <c r="T913" s="118"/>
      <c r="U913" s="118"/>
      <c r="V913" s="118"/>
      <c r="W913" s="118"/>
      <c r="X913" s="118"/>
      <c r="Y913" s="118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  <c r="AN913" s="111"/>
      <c r="AO913" s="111"/>
      <c r="AP913" s="111"/>
      <c r="AQ913" s="111"/>
      <c r="AR913" s="111"/>
      <c r="AS913" s="111"/>
      <c r="AT913" s="111"/>
      <c r="AU913" s="111"/>
      <c r="AV913" s="111"/>
      <c r="AW913" s="111"/>
      <c r="AX913" s="111"/>
      <c r="AY913" s="111"/>
      <c r="AZ913" s="111"/>
      <c r="BA913" s="111"/>
      <c r="BB913" s="111"/>
      <c r="BC913" s="111"/>
      <c r="BD913" s="111"/>
      <c r="BE913" s="118"/>
      <c r="BF913" s="118"/>
      <c r="BG913" s="118"/>
      <c r="BH913" s="118"/>
      <c r="BI913" s="118"/>
      <c r="BJ913" s="118"/>
      <c r="BK913" s="118"/>
      <c r="BL913" s="111"/>
      <c r="BM913" s="111"/>
      <c r="BN913" s="111"/>
      <c r="BO913" s="111"/>
      <c r="BP913" s="111"/>
      <c r="BQ913" s="122"/>
      <c r="BR913" s="111"/>
      <c r="BS913" s="111"/>
    </row>
    <row r="914" spans="1:71" ht="15.75" customHeight="1">
      <c r="A914" s="105"/>
      <c r="B914" s="108"/>
      <c r="C914" s="108"/>
      <c r="D914" s="108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8"/>
      <c r="T914" s="118"/>
      <c r="U914" s="118"/>
      <c r="V914" s="118"/>
      <c r="W914" s="118"/>
      <c r="X914" s="118"/>
      <c r="Y914" s="118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  <c r="AN914" s="111"/>
      <c r="AO914" s="111"/>
      <c r="AP914" s="111"/>
      <c r="AQ914" s="111"/>
      <c r="AR914" s="111"/>
      <c r="AS914" s="111"/>
      <c r="AT914" s="111"/>
      <c r="AU914" s="111"/>
      <c r="AV914" s="111"/>
      <c r="AW914" s="111"/>
      <c r="AX914" s="111"/>
      <c r="AY914" s="111"/>
      <c r="AZ914" s="111"/>
      <c r="BA914" s="111"/>
      <c r="BB914" s="111"/>
      <c r="BC914" s="111"/>
      <c r="BD914" s="111"/>
      <c r="BE914" s="118"/>
      <c r="BF914" s="118"/>
      <c r="BG914" s="118"/>
      <c r="BH914" s="118"/>
      <c r="BI914" s="118"/>
      <c r="BJ914" s="118"/>
      <c r="BK914" s="118"/>
      <c r="BL914" s="111"/>
      <c r="BM914" s="111"/>
      <c r="BN914" s="111"/>
      <c r="BO914" s="111"/>
      <c r="BP914" s="111"/>
      <c r="BQ914" s="122"/>
      <c r="BR914" s="111"/>
      <c r="BS914" s="111"/>
    </row>
    <row r="915" spans="1:71" ht="15.75" customHeight="1">
      <c r="A915" s="105"/>
      <c r="B915" s="108"/>
      <c r="C915" s="108"/>
      <c r="D915" s="108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8"/>
      <c r="T915" s="118"/>
      <c r="U915" s="118"/>
      <c r="V915" s="118"/>
      <c r="W915" s="118"/>
      <c r="X915" s="118"/>
      <c r="Y915" s="118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  <c r="AN915" s="111"/>
      <c r="AO915" s="111"/>
      <c r="AP915" s="111"/>
      <c r="AQ915" s="111"/>
      <c r="AR915" s="111"/>
      <c r="AS915" s="111"/>
      <c r="AT915" s="111"/>
      <c r="AU915" s="111"/>
      <c r="AV915" s="111"/>
      <c r="AW915" s="111"/>
      <c r="AX915" s="111"/>
      <c r="AY915" s="111"/>
      <c r="AZ915" s="111"/>
      <c r="BA915" s="111"/>
      <c r="BB915" s="111"/>
      <c r="BC915" s="111"/>
      <c r="BD915" s="111"/>
      <c r="BE915" s="118"/>
      <c r="BF915" s="118"/>
      <c r="BG915" s="118"/>
      <c r="BH915" s="118"/>
      <c r="BI915" s="118"/>
      <c r="BJ915" s="118"/>
      <c r="BK915" s="118"/>
      <c r="BL915" s="111"/>
      <c r="BM915" s="111"/>
      <c r="BN915" s="111"/>
      <c r="BO915" s="111"/>
      <c r="BP915" s="111"/>
      <c r="BQ915" s="122"/>
      <c r="BR915" s="111"/>
      <c r="BS915" s="111"/>
    </row>
    <row r="916" spans="1:71" ht="15.75" customHeight="1">
      <c r="A916" s="105"/>
      <c r="B916" s="108"/>
      <c r="C916" s="108"/>
      <c r="D916" s="108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8"/>
      <c r="T916" s="118"/>
      <c r="U916" s="118"/>
      <c r="V916" s="118"/>
      <c r="W916" s="118"/>
      <c r="X916" s="118"/>
      <c r="Y916" s="118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  <c r="AN916" s="111"/>
      <c r="AO916" s="111"/>
      <c r="AP916" s="111"/>
      <c r="AQ916" s="111"/>
      <c r="AR916" s="111"/>
      <c r="AS916" s="111"/>
      <c r="AT916" s="111"/>
      <c r="AU916" s="111"/>
      <c r="AV916" s="111"/>
      <c r="AW916" s="111"/>
      <c r="AX916" s="111"/>
      <c r="AY916" s="111"/>
      <c r="AZ916" s="111"/>
      <c r="BA916" s="111"/>
      <c r="BB916" s="111"/>
      <c r="BC916" s="111"/>
      <c r="BD916" s="111"/>
      <c r="BE916" s="118"/>
      <c r="BF916" s="118"/>
      <c r="BG916" s="118"/>
      <c r="BH916" s="118"/>
      <c r="BI916" s="118"/>
      <c r="BJ916" s="118"/>
      <c r="BK916" s="118"/>
      <c r="BL916" s="111"/>
      <c r="BM916" s="111"/>
      <c r="BN916" s="111"/>
      <c r="BO916" s="111"/>
      <c r="BP916" s="111"/>
      <c r="BQ916" s="122"/>
      <c r="BR916" s="111"/>
      <c r="BS916" s="111"/>
    </row>
    <row r="917" spans="1:71" ht="15.75" customHeight="1">
      <c r="A917" s="105"/>
      <c r="B917" s="108"/>
      <c r="C917" s="108"/>
      <c r="D917" s="108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8"/>
      <c r="T917" s="118"/>
      <c r="U917" s="118"/>
      <c r="V917" s="118"/>
      <c r="W917" s="118"/>
      <c r="X917" s="118"/>
      <c r="Y917" s="118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  <c r="AN917" s="111"/>
      <c r="AO917" s="111"/>
      <c r="AP917" s="111"/>
      <c r="AQ917" s="111"/>
      <c r="AR917" s="111"/>
      <c r="AS917" s="111"/>
      <c r="AT917" s="111"/>
      <c r="AU917" s="111"/>
      <c r="AV917" s="111"/>
      <c r="AW917" s="111"/>
      <c r="AX917" s="111"/>
      <c r="AY917" s="111"/>
      <c r="AZ917" s="111"/>
      <c r="BA917" s="111"/>
      <c r="BB917" s="111"/>
      <c r="BC917" s="111"/>
      <c r="BD917" s="111"/>
      <c r="BE917" s="118"/>
      <c r="BF917" s="118"/>
      <c r="BG917" s="118"/>
      <c r="BH917" s="118"/>
      <c r="BI917" s="118"/>
      <c r="BJ917" s="118"/>
      <c r="BK917" s="118"/>
      <c r="BL917" s="111"/>
      <c r="BM917" s="111"/>
      <c r="BN917" s="111"/>
      <c r="BO917" s="111"/>
      <c r="BP917" s="111"/>
      <c r="BQ917" s="122"/>
      <c r="BR917" s="111"/>
      <c r="BS917" s="111"/>
    </row>
    <row r="918" spans="1:71" ht="15.75" customHeight="1">
      <c r="A918" s="105"/>
      <c r="B918" s="108"/>
      <c r="C918" s="108"/>
      <c r="D918" s="108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8"/>
      <c r="T918" s="118"/>
      <c r="U918" s="118"/>
      <c r="V918" s="118"/>
      <c r="W918" s="118"/>
      <c r="X918" s="118"/>
      <c r="Y918" s="118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  <c r="AN918" s="111"/>
      <c r="AO918" s="111"/>
      <c r="AP918" s="111"/>
      <c r="AQ918" s="111"/>
      <c r="AR918" s="111"/>
      <c r="AS918" s="111"/>
      <c r="AT918" s="111"/>
      <c r="AU918" s="111"/>
      <c r="AV918" s="111"/>
      <c r="AW918" s="111"/>
      <c r="AX918" s="111"/>
      <c r="AY918" s="111"/>
      <c r="AZ918" s="111"/>
      <c r="BA918" s="111"/>
      <c r="BB918" s="111"/>
      <c r="BC918" s="111"/>
      <c r="BD918" s="111"/>
      <c r="BE918" s="118"/>
      <c r="BF918" s="118"/>
      <c r="BG918" s="118"/>
      <c r="BH918" s="118"/>
      <c r="BI918" s="118"/>
      <c r="BJ918" s="118"/>
      <c r="BK918" s="118"/>
      <c r="BL918" s="111"/>
      <c r="BM918" s="111"/>
      <c r="BN918" s="111"/>
      <c r="BO918" s="111"/>
      <c r="BP918" s="111"/>
      <c r="BQ918" s="122"/>
      <c r="BR918" s="111"/>
      <c r="BS918" s="111"/>
    </row>
    <row r="919" spans="1:71" ht="15.75" customHeight="1">
      <c r="A919" s="105"/>
      <c r="B919" s="108"/>
      <c r="C919" s="108"/>
      <c r="D919" s="108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8"/>
      <c r="T919" s="118"/>
      <c r="U919" s="118"/>
      <c r="V919" s="118"/>
      <c r="W919" s="118"/>
      <c r="X919" s="118"/>
      <c r="Y919" s="118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  <c r="AN919" s="111"/>
      <c r="AO919" s="111"/>
      <c r="AP919" s="111"/>
      <c r="AQ919" s="111"/>
      <c r="AR919" s="111"/>
      <c r="AS919" s="111"/>
      <c r="AT919" s="111"/>
      <c r="AU919" s="111"/>
      <c r="AV919" s="111"/>
      <c r="AW919" s="111"/>
      <c r="AX919" s="111"/>
      <c r="AY919" s="111"/>
      <c r="AZ919" s="111"/>
      <c r="BA919" s="111"/>
      <c r="BB919" s="111"/>
      <c r="BC919" s="111"/>
      <c r="BD919" s="111"/>
      <c r="BE919" s="118"/>
      <c r="BF919" s="118"/>
      <c r="BG919" s="118"/>
      <c r="BH919" s="118"/>
      <c r="BI919" s="118"/>
      <c r="BJ919" s="118"/>
      <c r="BK919" s="118"/>
      <c r="BL919" s="111"/>
      <c r="BM919" s="111"/>
      <c r="BN919" s="111"/>
      <c r="BO919" s="111"/>
      <c r="BP919" s="111"/>
      <c r="BQ919" s="122"/>
      <c r="BR919" s="111"/>
      <c r="BS919" s="111"/>
    </row>
    <row r="920" spans="1:71" ht="15.75" customHeight="1">
      <c r="A920" s="105"/>
      <c r="B920" s="108"/>
      <c r="C920" s="108"/>
      <c r="D920" s="108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8"/>
      <c r="T920" s="118"/>
      <c r="U920" s="118"/>
      <c r="V920" s="118"/>
      <c r="W920" s="118"/>
      <c r="X920" s="118"/>
      <c r="Y920" s="118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/>
      <c r="AM920" s="111"/>
      <c r="AN920" s="111"/>
      <c r="AO920" s="111"/>
      <c r="AP920" s="111"/>
      <c r="AQ920" s="111"/>
      <c r="AR920" s="111"/>
      <c r="AS920" s="111"/>
      <c r="AT920" s="111"/>
      <c r="AU920" s="111"/>
      <c r="AV920" s="111"/>
      <c r="AW920" s="111"/>
      <c r="AX920" s="111"/>
      <c r="AY920" s="111"/>
      <c r="AZ920" s="111"/>
      <c r="BA920" s="111"/>
      <c r="BB920" s="111"/>
      <c r="BC920" s="111"/>
      <c r="BD920" s="111"/>
      <c r="BE920" s="118"/>
      <c r="BF920" s="118"/>
      <c r="BG920" s="118"/>
      <c r="BH920" s="118"/>
      <c r="BI920" s="118"/>
      <c r="BJ920" s="118"/>
      <c r="BK920" s="118"/>
      <c r="BL920" s="111"/>
      <c r="BM920" s="111"/>
      <c r="BN920" s="111"/>
      <c r="BO920" s="111"/>
      <c r="BP920" s="111"/>
      <c r="BQ920" s="122"/>
      <c r="BR920" s="111"/>
      <c r="BS920" s="111"/>
    </row>
    <row r="921" spans="1:71" ht="15.75" customHeight="1">
      <c r="A921" s="105"/>
      <c r="B921" s="108"/>
      <c r="C921" s="108"/>
      <c r="D921" s="108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8"/>
      <c r="T921" s="118"/>
      <c r="U921" s="118"/>
      <c r="V921" s="118"/>
      <c r="W921" s="118"/>
      <c r="X921" s="118"/>
      <c r="Y921" s="118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  <c r="AN921" s="111"/>
      <c r="AO921" s="111"/>
      <c r="AP921" s="111"/>
      <c r="AQ921" s="111"/>
      <c r="AR921" s="111"/>
      <c r="AS921" s="111"/>
      <c r="AT921" s="111"/>
      <c r="AU921" s="111"/>
      <c r="AV921" s="111"/>
      <c r="AW921" s="111"/>
      <c r="AX921" s="111"/>
      <c r="AY921" s="111"/>
      <c r="AZ921" s="111"/>
      <c r="BA921" s="111"/>
      <c r="BB921" s="111"/>
      <c r="BC921" s="111"/>
      <c r="BD921" s="111"/>
      <c r="BE921" s="118"/>
      <c r="BF921" s="118"/>
      <c r="BG921" s="118"/>
      <c r="BH921" s="118"/>
      <c r="BI921" s="118"/>
      <c r="BJ921" s="118"/>
      <c r="BK921" s="118"/>
      <c r="BL921" s="111"/>
      <c r="BM921" s="111"/>
      <c r="BN921" s="111"/>
      <c r="BO921" s="111"/>
      <c r="BP921" s="111"/>
      <c r="BQ921" s="122"/>
      <c r="BR921" s="111"/>
      <c r="BS921" s="111"/>
    </row>
    <row r="922" spans="1:71" ht="15.75" customHeight="1">
      <c r="A922" s="105"/>
      <c r="B922" s="108"/>
      <c r="C922" s="108"/>
      <c r="D922" s="108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8"/>
      <c r="T922" s="118"/>
      <c r="U922" s="118"/>
      <c r="V922" s="118"/>
      <c r="W922" s="118"/>
      <c r="X922" s="118"/>
      <c r="Y922" s="118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  <c r="AN922" s="111"/>
      <c r="AO922" s="111"/>
      <c r="AP922" s="111"/>
      <c r="AQ922" s="111"/>
      <c r="AR922" s="111"/>
      <c r="AS922" s="111"/>
      <c r="AT922" s="111"/>
      <c r="AU922" s="111"/>
      <c r="AV922" s="111"/>
      <c r="AW922" s="111"/>
      <c r="AX922" s="111"/>
      <c r="AY922" s="111"/>
      <c r="AZ922" s="111"/>
      <c r="BA922" s="111"/>
      <c r="BB922" s="111"/>
      <c r="BC922" s="111"/>
      <c r="BD922" s="111"/>
      <c r="BE922" s="118"/>
      <c r="BF922" s="118"/>
      <c r="BG922" s="118"/>
      <c r="BH922" s="118"/>
      <c r="BI922" s="118"/>
      <c r="BJ922" s="118"/>
      <c r="BK922" s="118"/>
      <c r="BL922" s="111"/>
      <c r="BM922" s="111"/>
      <c r="BN922" s="111"/>
      <c r="BO922" s="111"/>
      <c r="BP922" s="111"/>
      <c r="BQ922" s="122"/>
      <c r="BR922" s="111"/>
      <c r="BS922" s="111"/>
    </row>
    <row r="923" spans="1:71" ht="15.75" customHeight="1">
      <c r="A923" s="105"/>
      <c r="B923" s="108"/>
      <c r="C923" s="108"/>
      <c r="D923" s="108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8"/>
      <c r="T923" s="118"/>
      <c r="U923" s="118"/>
      <c r="V923" s="118"/>
      <c r="W923" s="118"/>
      <c r="X923" s="118"/>
      <c r="Y923" s="118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  <c r="AN923" s="111"/>
      <c r="AO923" s="111"/>
      <c r="AP923" s="111"/>
      <c r="AQ923" s="111"/>
      <c r="AR923" s="111"/>
      <c r="AS923" s="111"/>
      <c r="AT923" s="111"/>
      <c r="AU923" s="111"/>
      <c r="AV923" s="111"/>
      <c r="AW923" s="111"/>
      <c r="AX923" s="111"/>
      <c r="AY923" s="111"/>
      <c r="AZ923" s="111"/>
      <c r="BA923" s="111"/>
      <c r="BB923" s="111"/>
      <c r="BC923" s="111"/>
      <c r="BD923" s="111"/>
      <c r="BE923" s="118"/>
      <c r="BF923" s="118"/>
      <c r="BG923" s="118"/>
      <c r="BH923" s="118"/>
      <c r="BI923" s="118"/>
      <c r="BJ923" s="118"/>
      <c r="BK923" s="118"/>
      <c r="BL923" s="111"/>
      <c r="BM923" s="111"/>
      <c r="BN923" s="111"/>
      <c r="BO923" s="111"/>
      <c r="BP923" s="111"/>
      <c r="BQ923" s="122"/>
      <c r="BR923" s="111"/>
      <c r="BS923" s="111"/>
    </row>
    <row r="924" spans="1:71" ht="15.75" customHeight="1">
      <c r="A924" s="105"/>
      <c r="B924" s="108"/>
      <c r="C924" s="108"/>
      <c r="D924" s="108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8"/>
      <c r="T924" s="118"/>
      <c r="U924" s="118"/>
      <c r="V924" s="118"/>
      <c r="W924" s="118"/>
      <c r="X924" s="118"/>
      <c r="Y924" s="118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  <c r="AN924" s="111"/>
      <c r="AO924" s="111"/>
      <c r="AP924" s="111"/>
      <c r="AQ924" s="111"/>
      <c r="AR924" s="111"/>
      <c r="AS924" s="111"/>
      <c r="AT924" s="111"/>
      <c r="AU924" s="111"/>
      <c r="AV924" s="111"/>
      <c r="AW924" s="111"/>
      <c r="AX924" s="111"/>
      <c r="AY924" s="111"/>
      <c r="AZ924" s="111"/>
      <c r="BA924" s="111"/>
      <c r="BB924" s="111"/>
      <c r="BC924" s="111"/>
      <c r="BD924" s="111"/>
      <c r="BE924" s="118"/>
      <c r="BF924" s="118"/>
      <c r="BG924" s="118"/>
      <c r="BH924" s="118"/>
      <c r="BI924" s="118"/>
      <c r="BJ924" s="118"/>
      <c r="BK924" s="118"/>
      <c r="BL924" s="111"/>
      <c r="BM924" s="111"/>
      <c r="BN924" s="111"/>
      <c r="BO924" s="111"/>
      <c r="BP924" s="111"/>
      <c r="BQ924" s="122"/>
      <c r="BR924" s="111"/>
      <c r="BS924" s="111"/>
    </row>
    <row r="925" spans="1:71" ht="15.75" customHeight="1">
      <c r="A925" s="105"/>
      <c r="B925" s="108"/>
      <c r="C925" s="108"/>
      <c r="D925" s="108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8"/>
      <c r="T925" s="118"/>
      <c r="U925" s="118"/>
      <c r="V925" s="118"/>
      <c r="W925" s="118"/>
      <c r="X925" s="118"/>
      <c r="Y925" s="118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  <c r="AN925" s="111"/>
      <c r="AO925" s="111"/>
      <c r="AP925" s="111"/>
      <c r="AQ925" s="111"/>
      <c r="AR925" s="111"/>
      <c r="AS925" s="111"/>
      <c r="AT925" s="111"/>
      <c r="AU925" s="111"/>
      <c r="AV925" s="111"/>
      <c r="AW925" s="111"/>
      <c r="AX925" s="111"/>
      <c r="AY925" s="111"/>
      <c r="AZ925" s="111"/>
      <c r="BA925" s="111"/>
      <c r="BB925" s="111"/>
      <c r="BC925" s="111"/>
      <c r="BD925" s="111"/>
      <c r="BE925" s="118"/>
      <c r="BF925" s="118"/>
      <c r="BG925" s="118"/>
      <c r="BH925" s="118"/>
      <c r="BI925" s="118"/>
      <c r="BJ925" s="118"/>
      <c r="BK925" s="118"/>
      <c r="BL925" s="111"/>
      <c r="BM925" s="111"/>
      <c r="BN925" s="111"/>
      <c r="BO925" s="111"/>
      <c r="BP925" s="111"/>
      <c r="BQ925" s="122"/>
      <c r="BR925" s="111"/>
      <c r="BS925" s="111"/>
    </row>
    <row r="926" spans="1:71" ht="15.75" customHeight="1">
      <c r="A926" s="105"/>
      <c r="B926" s="108"/>
      <c r="C926" s="108"/>
      <c r="D926" s="108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8"/>
      <c r="T926" s="118"/>
      <c r="U926" s="118"/>
      <c r="V926" s="118"/>
      <c r="W926" s="118"/>
      <c r="X926" s="118"/>
      <c r="Y926" s="118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  <c r="AN926" s="111"/>
      <c r="AO926" s="111"/>
      <c r="AP926" s="111"/>
      <c r="AQ926" s="111"/>
      <c r="AR926" s="111"/>
      <c r="AS926" s="111"/>
      <c r="AT926" s="111"/>
      <c r="AU926" s="111"/>
      <c r="AV926" s="111"/>
      <c r="AW926" s="111"/>
      <c r="AX926" s="111"/>
      <c r="AY926" s="111"/>
      <c r="AZ926" s="111"/>
      <c r="BA926" s="111"/>
      <c r="BB926" s="111"/>
      <c r="BC926" s="111"/>
      <c r="BD926" s="111"/>
      <c r="BE926" s="118"/>
      <c r="BF926" s="118"/>
      <c r="BG926" s="118"/>
      <c r="BH926" s="118"/>
      <c r="BI926" s="118"/>
      <c r="BJ926" s="118"/>
      <c r="BK926" s="118"/>
      <c r="BL926" s="111"/>
      <c r="BM926" s="111"/>
      <c r="BN926" s="111"/>
      <c r="BO926" s="111"/>
      <c r="BP926" s="111"/>
      <c r="BQ926" s="122"/>
      <c r="BR926" s="111"/>
      <c r="BS926" s="111"/>
    </row>
    <row r="927" spans="1:71" ht="15.75" customHeight="1">
      <c r="A927" s="105"/>
      <c r="B927" s="108"/>
      <c r="C927" s="108"/>
      <c r="D927" s="108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8"/>
      <c r="T927" s="118"/>
      <c r="U927" s="118"/>
      <c r="V927" s="118"/>
      <c r="W927" s="118"/>
      <c r="X927" s="118"/>
      <c r="Y927" s="118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  <c r="AN927" s="111"/>
      <c r="AO927" s="111"/>
      <c r="AP927" s="111"/>
      <c r="AQ927" s="111"/>
      <c r="AR927" s="111"/>
      <c r="AS927" s="111"/>
      <c r="AT927" s="111"/>
      <c r="AU927" s="111"/>
      <c r="AV927" s="111"/>
      <c r="AW927" s="111"/>
      <c r="AX927" s="111"/>
      <c r="AY927" s="111"/>
      <c r="AZ927" s="111"/>
      <c r="BA927" s="111"/>
      <c r="BB927" s="111"/>
      <c r="BC927" s="111"/>
      <c r="BD927" s="111"/>
      <c r="BE927" s="118"/>
      <c r="BF927" s="118"/>
      <c r="BG927" s="118"/>
      <c r="BH927" s="118"/>
      <c r="BI927" s="118"/>
      <c r="BJ927" s="118"/>
      <c r="BK927" s="118"/>
      <c r="BL927" s="111"/>
      <c r="BM927" s="111"/>
      <c r="BN927" s="111"/>
      <c r="BO927" s="111"/>
      <c r="BP927" s="111"/>
      <c r="BQ927" s="122"/>
      <c r="BR927" s="111"/>
      <c r="BS927" s="111"/>
    </row>
    <row r="928" spans="1:71" ht="15.75" customHeight="1">
      <c r="A928" s="105"/>
      <c r="B928" s="108"/>
      <c r="C928" s="108"/>
      <c r="D928" s="108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8"/>
      <c r="T928" s="118"/>
      <c r="U928" s="118"/>
      <c r="V928" s="118"/>
      <c r="W928" s="118"/>
      <c r="X928" s="118"/>
      <c r="Y928" s="118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  <c r="AN928" s="111"/>
      <c r="AO928" s="111"/>
      <c r="AP928" s="111"/>
      <c r="AQ928" s="111"/>
      <c r="AR928" s="111"/>
      <c r="AS928" s="111"/>
      <c r="AT928" s="111"/>
      <c r="AU928" s="111"/>
      <c r="AV928" s="111"/>
      <c r="AW928" s="111"/>
      <c r="AX928" s="111"/>
      <c r="AY928" s="111"/>
      <c r="AZ928" s="111"/>
      <c r="BA928" s="111"/>
      <c r="BB928" s="111"/>
      <c r="BC928" s="111"/>
      <c r="BD928" s="111"/>
      <c r="BE928" s="118"/>
      <c r="BF928" s="118"/>
      <c r="BG928" s="118"/>
      <c r="BH928" s="118"/>
      <c r="BI928" s="118"/>
      <c r="BJ928" s="118"/>
      <c r="BK928" s="118"/>
      <c r="BL928" s="111"/>
      <c r="BM928" s="111"/>
      <c r="BN928" s="111"/>
      <c r="BO928" s="111"/>
      <c r="BP928" s="111"/>
      <c r="BQ928" s="122"/>
      <c r="BR928" s="111"/>
      <c r="BS928" s="111"/>
    </row>
    <row r="929" spans="1:71" ht="15.75" customHeight="1">
      <c r="A929" s="105"/>
      <c r="B929" s="108"/>
      <c r="C929" s="108"/>
      <c r="D929" s="108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8"/>
      <c r="T929" s="118"/>
      <c r="U929" s="118"/>
      <c r="V929" s="118"/>
      <c r="W929" s="118"/>
      <c r="X929" s="118"/>
      <c r="Y929" s="118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  <c r="AN929" s="111"/>
      <c r="AO929" s="111"/>
      <c r="AP929" s="111"/>
      <c r="AQ929" s="111"/>
      <c r="AR929" s="111"/>
      <c r="AS929" s="111"/>
      <c r="AT929" s="111"/>
      <c r="AU929" s="111"/>
      <c r="AV929" s="111"/>
      <c r="AW929" s="111"/>
      <c r="AX929" s="111"/>
      <c r="AY929" s="111"/>
      <c r="AZ929" s="111"/>
      <c r="BA929" s="111"/>
      <c r="BB929" s="111"/>
      <c r="BC929" s="111"/>
      <c r="BD929" s="111"/>
      <c r="BE929" s="118"/>
      <c r="BF929" s="118"/>
      <c r="BG929" s="118"/>
      <c r="BH929" s="118"/>
      <c r="BI929" s="118"/>
      <c r="BJ929" s="118"/>
      <c r="BK929" s="118"/>
      <c r="BL929" s="111"/>
      <c r="BM929" s="111"/>
      <c r="BN929" s="111"/>
      <c r="BO929" s="111"/>
      <c r="BP929" s="111"/>
      <c r="BQ929" s="122"/>
      <c r="BR929" s="111"/>
      <c r="BS929" s="111"/>
    </row>
    <row r="930" spans="1:71" ht="15.75" customHeight="1">
      <c r="A930" s="105"/>
      <c r="B930" s="108"/>
      <c r="C930" s="108"/>
      <c r="D930" s="108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8"/>
      <c r="T930" s="118"/>
      <c r="U930" s="118"/>
      <c r="V930" s="118"/>
      <c r="W930" s="118"/>
      <c r="X930" s="118"/>
      <c r="Y930" s="118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  <c r="AN930" s="111"/>
      <c r="AO930" s="111"/>
      <c r="AP930" s="111"/>
      <c r="AQ930" s="111"/>
      <c r="AR930" s="111"/>
      <c r="AS930" s="111"/>
      <c r="AT930" s="111"/>
      <c r="AU930" s="111"/>
      <c r="AV930" s="111"/>
      <c r="AW930" s="111"/>
      <c r="AX930" s="111"/>
      <c r="AY930" s="111"/>
      <c r="AZ930" s="111"/>
      <c r="BA930" s="111"/>
      <c r="BB930" s="111"/>
      <c r="BC930" s="111"/>
      <c r="BD930" s="111"/>
      <c r="BE930" s="118"/>
      <c r="BF930" s="118"/>
      <c r="BG930" s="118"/>
      <c r="BH930" s="118"/>
      <c r="BI930" s="118"/>
      <c r="BJ930" s="118"/>
      <c r="BK930" s="118"/>
      <c r="BL930" s="111"/>
      <c r="BM930" s="111"/>
      <c r="BN930" s="111"/>
      <c r="BO930" s="111"/>
      <c r="BP930" s="111"/>
      <c r="BQ930" s="122"/>
      <c r="BR930" s="111"/>
      <c r="BS930" s="111"/>
    </row>
    <row r="931" spans="1:71" ht="15.75" customHeight="1">
      <c r="A931" s="105"/>
      <c r="B931" s="108"/>
      <c r="C931" s="108"/>
      <c r="D931" s="108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8"/>
      <c r="T931" s="118"/>
      <c r="U931" s="118"/>
      <c r="V931" s="118"/>
      <c r="W931" s="118"/>
      <c r="X931" s="118"/>
      <c r="Y931" s="118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  <c r="AN931" s="111"/>
      <c r="AO931" s="111"/>
      <c r="AP931" s="111"/>
      <c r="AQ931" s="111"/>
      <c r="AR931" s="111"/>
      <c r="AS931" s="111"/>
      <c r="AT931" s="111"/>
      <c r="AU931" s="111"/>
      <c r="AV931" s="111"/>
      <c r="AW931" s="111"/>
      <c r="AX931" s="111"/>
      <c r="AY931" s="111"/>
      <c r="AZ931" s="111"/>
      <c r="BA931" s="111"/>
      <c r="BB931" s="111"/>
      <c r="BC931" s="111"/>
      <c r="BD931" s="111"/>
      <c r="BE931" s="118"/>
      <c r="BF931" s="118"/>
      <c r="BG931" s="118"/>
      <c r="BH931" s="118"/>
      <c r="BI931" s="118"/>
      <c r="BJ931" s="118"/>
      <c r="BK931" s="118"/>
      <c r="BL931" s="111"/>
      <c r="BM931" s="111"/>
      <c r="BN931" s="111"/>
      <c r="BO931" s="111"/>
      <c r="BP931" s="111"/>
      <c r="BQ931" s="122"/>
      <c r="BR931" s="111"/>
      <c r="BS931" s="111"/>
    </row>
    <row r="932" spans="1:71" ht="15.75" customHeight="1">
      <c r="A932" s="105"/>
      <c r="B932" s="108"/>
      <c r="C932" s="108"/>
      <c r="D932" s="108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8"/>
      <c r="T932" s="118"/>
      <c r="U932" s="118"/>
      <c r="V932" s="118"/>
      <c r="W932" s="118"/>
      <c r="X932" s="118"/>
      <c r="Y932" s="118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  <c r="AN932" s="111"/>
      <c r="AO932" s="111"/>
      <c r="AP932" s="111"/>
      <c r="AQ932" s="111"/>
      <c r="AR932" s="111"/>
      <c r="AS932" s="111"/>
      <c r="AT932" s="111"/>
      <c r="AU932" s="111"/>
      <c r="AV932" s="111"/>
      <c r="AW932" s="111"/>
      <c r="AX932" s="111"/>
      <c r="AY932" s="111"/>
      <c r="AZ932" s="111"/>
      <c r="BA932" s="111"/>
      <c r="BB932" s="111"/>
      <c r="BC932" s="111"/>
      <c r="BD932" s="111"/>
      <c r="BE932" s="118"/>
      <c r="BF932" s="118"/>
      <c r="BG932" s="118"/>
      <c r="BH932" s="118"/>
      <c r="BI932" s="118"/>
      <c r="BJ932" s="118"/>
      <c r="BK932" s="118"/>
      <c r="BL932" s="111"/>
      <c r="BM932" s="111"/>
      <c r="BN932" s="111"/>
      <c r="BO932" s="111"/>
      <c r="BP932" s="111"/>
      <c r="BQ932" s="122"/>
      <c r="BR932" s="111"/>
      <c r="BS932" s="111"/>
    </row>
    <row r="933" spans="1:71" ht="15.75" customHeight="1">
      <c r="A933" s="105"/>
      <c r="B933" s="108"/>
      <c r="C933" s="108"/>
      <c r="D933" s="108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8"/>
      <c r="T933" s="118"/>
      <c r="U933" s="118"/>
      <c r="V933" s="118"/>
      <c r="W933" s="118"/>
      <c r="X933" s="118"/>
      <c r="Y933" s="118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  <c r="AN933" s="111"/>
      <c r="AO933" s="111"/>
      <c r="AP933" s="111"/>
      <c r="AQ933" s="111"/>
      <c r="AR933" s="111"/>
      <c r="AS933" s="111"/>
      <c r="AT933" s="111"/>
      <c r="AU933" s="111"/>
      <c r="AV933" s="111"/>
      <c r="AW933" s="111"/>
      <c r="AX933" s="111"/>
      <c r="AY933" s="111"/>
      <c r="AZ933" s="111"/>
      <c r="BA933" s="111"/>
      <c r="BB933" s="111"/>
      <c r="BC933" s="111"/>
      <c r="BD933" s="111"/>
      <c r="BE933" s="118"/>
      <c r="BF933" s="118"/>
      <c r="BG933" s="118"/>
      <c r="BH933" s="118"/>
      <c r="BI933" s="118"/>
      <c r="BJ933" s="118"/>
      <c r="BK933" s="118"/>
      <c r="BL933" s="111"/>
      <c r="BM933" s="111"/>
      <c r="BN933" s="111"/>
      <c r="BO933" s="111"/>
      <c r="BP933" s="111"/>
      <c r="BQ933" s="122"/>
      <c r="BR933" s="111"/>
      <c r="BS933" s="111"/>
    </row>
    <row r="934" spans="1:71" ht="15.75" customHeight="1">
      <c r="A934" s="105"/>
      <c r="B934" s="108"/>
      <c r="C934" s="108"/>
      <c r="D934" s="108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8"/>
      <c r="T934" s="118"/>
      <c r="U934" s="118"/>
      <c r="V934" s="118"/>
      <c r="W934" s="118"/>
      <c r="X934" s="118"/>
      <c r="Y934" s="118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  <c r="AN934" s="111"/>
      <c r="AO934" s="111"/>
      <c r="AP934" s="111"/>
      <c r="AQ934" s="111"/>
      <c r="AR934" s="111"/>
      <c r="AS934" s="111"/>
      <c r="AT934" s="111"/>
      <c r="AU934" s="111"/>
      <c r="AV934" s="111"/>
      <c r="AW934" s="111"/>
      <c r="AX934" s="111"/>
      <c r="AY934" s="111"/>
      <c r="AZ934" s="111"/>
      <c r="BA934" s="111"/>
      <c r="BB934" s="111"/>
      <c r="BC934" s="111"/>
      <c r="BD934" s="111"/>
      <c r="BE934" s="118"/>
      <c r="BF934" s="118"/>
      <c r="BG934" s="118"/>
      <c r="BH934" s="118"/>
      <c r="BI934" s="118"/>
      <c r="BJ934" s="118"/>
      <c r="BK934" s="118"/>
      <c r="BL934" s="111"/>
      <c r="BM934" s="111"/>
      <c r="BN934" s="111"/>
      <c r="BO934" s="111"/>
      <c r="BP934" s="111"/>
      <c r="BQ934" s="122"/>
      <c r="BR934" s="111"/>
      <c r="BS934" s="111"/>
    </row>
    <row r="935" spans="1:71" ht="15.75" customHeight="1">
      <c r="A935" s="105"/>
      <c r="B935" s="108"/>
      <c r="C935" s="108"/>
      <c r="D935" s="108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8"/>
      <c r="T935" s="118"/>
      <c r="U935" s="118"/>
      <c r="V935" s="118"/>
      <c r="W935" s="118"/>
      <c r="X935" s="118"/>
      <c r="Y935" s="118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  <c r="AN935" s="111"/>
      <c r="AO935" s="111"/>
      <c r="AP935" s="111"/>
      <c r="AQ935" s="111"/>
      <c r="AR935" s="111"/>
      <c r="AS935" s="111"/>
      <c r="AT935" s="111"/>
      <c r="AU935" s="111"/>
      <c r="AV935" s="111"/>
      <c r="AW935" s="111"/>
      <c r="AX935" s="111"/>
      <c r="AY935" s="111"/>
      <c r="AZ935" s="111"/>
      <c r="BA935" s="111"/>
      <c r="BB935" s="111"/>
      <c r="BC935" s="111"/>
      <c r="BD935" s="111"/>
      <c r="BE935" s="118"/>
      <c r="BF935" s="118"/>
      <c r="BG935" s="118"/>
      <c r="BH935" s="118"/>
      <c r="BI935" s="118"/>
      <c r="BJ935" s="118"/>
      <c r="BK935" s="118"/>
      <c r="BL935" s="111"/>
      <c r="BM935" s="111"/>
      <c r="BN935" s="111"/>
      <c r="BO935" s="111"/>
      <c r="BP935" s="111"/>
      <c r="BQ935" s="122"/>
      <c r="BR935" s="111"/>
      <c r="BS935" s="111"/>
    </row>
    <row r="936" spans="1:71" ht="15.75" customHeight="1">
      <c r="A936" s="105"/>
      <c r="B936" s="108"/>
      <c r="C936" s="108"/>
      <c r="D936" s="108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8"/>
      <c r="T936" s="118"/>
      <c r="U936" s="118"/>
      <c r="V936" s="118"/>
      <c r="W936" s="118"/>
      <c r="X936" s="118"/>
      <c r="Y936" s="118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1"/>
      <c r="AV936" s="111"/>
      <c r="AW936" s="111"/>
      <c r="AX936" s="111"/>
      <c r="AY936" s="111"/>
      <c r="AZ936" s="111"/>
      <c r="BA936" s="111"/>
      <c r="BB936" s="111"/>
      <c r="BC936" s="111"/>
      <c r="BD936" s="111"/>
      <c r="BE936" s="118"/>
      <c r="BF936" s="118"/>
      <c r="BG936" s="118"/>
      <c r="BH936" s="118"/>
      <c r="BI936" s="118"/>
      <c r="BJ936" s="118"/>
      <c r="BK936" s="118"/>
      <c r="BL936" s="111"/>
      <c r="BM936" s="111"/>
      <c r="BN936" s="111"/>
      <c r="BO936" s="111"/>
      <c r="BP936" s="111"/>
      <c r="BQ936" s="122"/>
      <c r="BR936" s="111"/>
      <c r="BS936" s="111"/>
    </row>
    <row r="937" spans="1:71" ht="15.75" customHeight="1">
      <c r="A937" s="105"/>
      <c r="B937" s="108"/>
      <c r="C937" s="108"/>
      <c r="D937" s="108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8"/>
      <c r="T937" s="118"/>
      <c r="U937" s="118"/>
      <c r="V937" s="118"/>
      <c r="W937" s="118"/>
      <c r="X937" s="118"/>
      <c r="Y937" s="118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1"/>
      <c r="AV937" s="111"/>
      <c r="AW937" s="111"/>
      <c r="AX937" s="111"/>
      <c r="AY937" s="111"/>
      <c r="AZ937" s="111"/>
      <c r="BA937" s="111"/>
      <c r="BB937" s="111"/>
      <c r="BC937" s="111"/>
      <c r="BD937" s="111"/>
      <c r="BE937" s="118"/>
      <c r="BF937" s="118"/>
      <c r="BG937" s="118"/>
      <c r="BH937" s="118"/>
      <c r="BI937" s="118"/>
      <c r="BJ937" s="118"/>
      <c r="BK937" s="118"/>
      <c r="BL937" s="111"/>
      <c r="BM937" s="111"/>
      <c r="BN937" s="111"/>
      <c r="BO937" s="111"/>
      <c r="BP937" s="111"/>
      <c r="BQ937" s="122"/>
      <c r="BR937" s="111"/>
      <c r="BS937" s="111"/>
    </row>
    <row r="938" spans="1:71" ht="15.75" customHeight="1">
      <c r="A938" s="105"/>
      <c r="B938" s="108"/>
      <c r="C938" s="108"/>
      <c r="D938" s="108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8"/>
      <c r="T938" s="118"/>
      <c r="U938" s="118"/>
      <c r="V938" s="118"/>
      <c r="W938" s="118"/>
      <c r="X938" s="118"/>
      <c r="Y938" s="118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1"/>
      <c r="AV938" s="111"/>
      <c r="AW938" s="111"/>
      <c r="AX938" s="111"/>
      <c r="AY938" s="111"/>
      <c r="AZ938" s="111"/>
      <c r="BA938" s="111"/>
      <c r="BB938" s="111"/>
      <c r="BC938" s="111"/>
      <c r="BD938" s="111"/>
      <c r="BE938" s="118"/>
      <c r="BF938" s="118"/>
      <c r="BG938" s="118"/>
      <c r="BH938" s="118"/>
      <c r="BI938" s="118"/>
      <c r="BJ938" s="118"/>
      <c r="BK938" s="118"/>
      <c r="BL938" s="111"/>
      <c r="BM938" s="111"/>
      <c r="BN938" s="111"/>
      <c r="BO938" s="111"/>
      <c r="BP938" s="111"/>
      <c r="BQ938" s="122"/>
      <c r="BR938" s="111"/>
      <c r="BS938" s="111"/>
    </row>
    <row r="939" spans="1:71" ht="15.75" customHeight="1">
      <c r="A939" s="105"/>
      <c r="B939" s="108"/>
      <c r="C939" s="108"/>
      <c r="D939" s="108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8"/>
      <c r="T939" s="118"/>
      <c r="U939" s="118"/>
      <c r="V939" s="118"/>
      <c r="W939" s="118"/>
      <c r="X939" s="118"/>
      <c r="Y939" s="118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1"/>
      <c r="AV939" s="111"/>
      <c r="AW939" s="111"/>
      <c r="AX939" s="111"/>
      <c r="AY939" s="111"/>
      <c r="AZ939" s="111"/>
      <c r="BA939" s="111"/>
      <c r="BB939" s="111"/>
      <c r="BC939" s="111"/>
      <c r="BD939" s="111"/>
      <c r="BE939" s="118"/>
      <c r="BF939" s="118"/>
      <c r="BG939" s="118"/>
      <c r="BH939" s="118"/>
      <c r="BI939" s="118"/>
      <c r="BJ939" s="118"/>
      <c r="BK939" s="118"/>
      <c r="BL939" s="111"/>
      <c r="BM939" s="111"/>
      <c r="BN939" s="111"/>
      <c r="BO939" s="111"/>
      <c r="BP939" s="111"/>
      <c r="BQ939" s="122"/>
      <c r="BR939" s="111"/>
      <c r="BS939" s="111"/>
    </row>
    <row r="940" spans="1:71" ht="15.75" customHeight="1">
      <c r="A940" s="105"/>
      <c r="B940" s="108"/>
      <c r="C940" s="108"/>
      <c r="D940" s="108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8"/>
      <c r="T940" s="118"/>
      <c r="U940" s="118"/>
      <c r="V940" s="118"/>
      <c r="W940" s="118"/>
      <c r="X940" s="118"/>
      <c r="Y940" s="118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1"/>
      <c r="AV940" s="111"/>
      <c r="AW940" s="111"/>
      <c r="AX940" s="111"/>
      <c r="AY940" s="111"/>
      <c r="AZ940" s="111"/>
      <c r="BA940" s="111"/>
      <c r="BB940" s="111"/>
      <c r="BC940" s="111"/>
      <c r="BD940" s="111"/>
      <c r="BE940" s="118"/>
      <c r="BF940" s="118"/>
      <c r="BG940" s="118"/>
      <c r="BH940" s="118"/>
      <c r="BI940" s="118"/>
      <c r="BJ940" s="118"/>
      <c r="BK940" s="118"/>
      <c r="BL940" s="111"/>
      <c r="BM940" s="111"/>
      <c r="BN940" s="111"/>
      <c r="BO940" s="111"/>
      <c r="BP940" s="111"/>
      <c r="BQ940" s="122"/>
      <c r="BR940" s="111"/>
      <c r="BS940" s="111"/>
    </row>
    <row r="941" spans="1:71" ht="15.75" customHeight="1">
      <c r="A941" s="105"/>
      <c r="B941" s="108"/>
      <c r="C941" s="108"/>
      <c r="D941" s="108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8"/>
      <c r="T941" s="118"/>
      <c r="U941" s="118"/>
      <c r="V941" s="118"/>
      <c r="W941" s="118"/>
      <c r="X941" s="118"/>
      <c r="Y941" s="118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1"/>
      <c r="AV941" s="111"/>
      <c r="AW941" s="111"/>
      <c r="AX941" s="111"/>
      <c r="AY941" s="111"/>
      <c r="AZ941" s="111"/>
      <c r="BA941" s="111"/>
      <c r="BB941" s="111"/>
      <c r="BC941" s="111"/>
      <c r="BD941" s="111"/>
      <c r="BE941" s="118"/>
      <c r="BF941" s="118"/>
      <c r="BG941" s="118"/>
      <c r="BH941" s="118"/>
      <c r="BI941" s="118"/>
      <c r="BJ941" s="118"/>
      <c r="BK941" s="118"/>
      <c r="BL941" s="111"/>
      <c r="BM941" s="111"/>
      <c r="BN941" s="111"/>
      <c r="BO941" s="111"/>
      <c r="BP941" s="111"/>
      <c r="BQ941" s="122"/>
      <c r="BR941" s="111"/>
      <c r="BS941" s="111"/>
    </row>
    <row r="942" spans="1:71" ht="15.75" customHeight="1">
      <c r="A942" s="105"/>
      <c r="B942" s="108"/>
      <c r="C942" s="108"/>
      <c r="D942" s="108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8"/>
      <c r="T942" s="118"/>
      <c r="U942" s="118"/>
      <c r="V942" s="118"/>
      <c r="W942" s="118"/>
      <c r="X942" s="118"/>
      <c r="Y942" s="118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1"/>
      <c r="AZ942" s="111"/>
      <c r="BA942" s="111"/>
      <c r="BB942" s="111"/>
      <c r="BC942" s="111"/>
      <c r="BD942" s="111"/>
      <c r="BE942" s="118"/>
      <c r="BF942" s="118"/>
      <c r="BG942" s="118"/>
      <c r="BH942" s="118"/>
      <c r="BI942" s="118"/>
      <c r="BJ942" s="118"/>
      <c r="BK942" s="118"/>
      <c r="BL942" s="111"/>
      <c r="BM942" s="111"/>
      <c r="BN942" s="111"/>
      <c r="BO942" s="111"/>
      <c r="BP942" s="111"/>
      <c r="BQ942" s="122"/>
      <c r="BR942" s="111"/>
      <c r="BS942" s="111"/>
    </row>
    <row r="943" spans="1:71" ht="15.75" customHeight="1">
      <c r="A943" s="105"/>
      <c r="B943" s="108"/>
      <c r="C943" s="108"/>
      <c r="D943" s="108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8"/>
      <c r="T943" s="118"/>
      <c r="U943" s="118"/>
      <c r="V943" s="118"/>
      <c r="W943" s="118"/>
      <c r="X943" s="118"/>
      <c r="Y943" s="118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1"/>
      <c r="AV943" s="111"/>
      <c r="AW943" s="111"/>
      <c r="AX943" s="111"/>
      <c r="AY943" s="111"/>
      <c r="AZ943" s="111"/>
      <c r="BA943" s="111"/>
      <c r="BB943" s="111"/>
      <c r="BC943" s="111"/>
      <c r="BD943" s="111"/>
      <c r="BE943" s="118"/>
      <c r="BF943" s="118"/>
      <c r="BG943" s="118"/>
      <c r="BH943" s="118"/>
      <c r="BI943" s="118"/>
      <c r="BJ943" s="118"/>
      <c r="BK943" s="118"/>
      <c r="BL943" s="111"/>
      <c r="BM943" s="111"/>
      <c r="BN943" s="111"/>
      <c r="BO943" s="111"/>
      <c r="BP943" s="111"/>
      <c r="BQ943" s="122"/>
      <c r="BR943" s="111"/>
      <c r="BS943" s="111"/>
    </row>
    <row r="944" spans="1:71" ht="15.75" customHeight="1">
      <c r="A944" s="105"/>
      <c r="B944" s="108"/>
      <c r="C944" s="108"/>
      <c r="D944" s="108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8"/>
      <c r="T944" s="118"/>
      <c r="U944" s="118"/>
      <c r="V944" s="118"/>
      <c r="W944" s="118"/>
      <c r="X944" s="118"/>
      <c r="Y944" s="118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1"/>
      <c r="AZ944" s="111"/>
      <c r="BA944" s="111"/>
      <c r="BB944" s="111"/>
      <c r="BC944" s="111"/>
      <c r="BD944" s="111"/>
      <c r="BE944" s="118"/>
      <c r="BF944" s="118"/>
      <c r="BG944" s="118"/>
      <c r="BH944" s="118"/>
      <c r="BI944" s="118"/>
      <c r="BJ944" s="118"/>
      <c r="BK944" s="118"/>
      <c r="BL944" s="111"/>
      <c r="BM944" s="111"/>
      <c r="BN944" s="111"/>
      <c r="BO944" s="111"/>
      <c r="BP944" s="111"/>
      <c r="BQ944" s="122"/>
      <c r="BR944" s="111"/>
      <c r="BS944" s="111"/>
    </row>
    <row r="945" spans="1:71" ht="15.75" customHeight="1">
      <c r="A945" s="105"/>
      <c r="B945" s="108"/>
      <c r="C945" s="108"/>
      <c r="D945" s="108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8"/>
      <c r="T945" s="118"/>
      <c r="U945" s="118"/>
      <c r="V945" s="118"/>
      <c r="W945" s="118"/>
      <c r="X945" s="118"/>
      <c r="Y945" s="118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1"/>
      <c r="AZ945" s="111"/>
      <c r="BA945" s="111"/>
      <c r="BB945" s="111"/>
      <c r="BC945" s="111"/>
      <c r="BD945" s="111"/>
      <c r="BE945" s="118"/>
      <c r="BF945" s="118"/>
      <c r="BG945" s="118"/>
      <c r="BH945" s="118"/>
      <c r="BI945" s="118"/>
      <c r="BJ945" s="118"/>
      <c r="BK945" s="118"/>
      <c r="BL945" s="111"/>
      <c r="BM945" s="111"/>
      <c r="BN945" s="111"/>
      <c r="BO945" s="111"/>
      <c r="BP945" s="111"/>
      <c r="BQ945" s="122"/>
      <c r="BR945" s="111"/>
      <c r="BS945" s="111"/>
    </row>
    <row r="946" spans="1:71" ht="15.75" customHeight="1">
      <c r="A946" s="105"/>
      <c r="B946" s="108"/>
      <c r="C946" s="108"/>
      <c r="D946" s="108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8"/>
      <c r="T946" s="118"/>
      <c r="U946" s="118"/>
      <c r="V946" s="118"/>
      <c r="W946" s="118"/>
      <c r="X946" s="118"/>
      <c r="Y946" s="118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1"/>
      <c r="AZ946" s="111"/>
      <c r="BA946" s="111"/>
      <c r="BB946" s="111"/>
      <c r="BC946" s="111"/>
      <c r="BD946" s="111"/>
      <c r="BE946" s="118"/>
      <c r="BF946" s="118"/>
      <c r="BG946" s="118"/>
      <c r="BH946" s="118"/>
      <c r="BI946" s="118"/>
      <c r="BJ946" s="118"/>
      <c r="BK946" s="118"/>
      <c r="BL946" s="111"/>
      <c r="BM946" s="111"/>
      <c r="BN946" s="111"/>
      <c r="BO946" s="111"/>
      <c r="BP946" s="111"/>
      <c r="BQ946" s="122"/>
      <c r="BR946" s="111"/>
      <c r="BS946" s="111"/>
    </row>
    <row r="947" spans="1:71" ht="15.75" customHeight="1">
      <c r="A947" s="105"/>
      <c r="B947" s="108"/>
      <c r="C947" s="108"/>
      <c r="D947" s="108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8"/>
      <c r="T947" s="118"/>
      <c r="U947" s="118"/>
      <c r="V947" s="118"/>
      <c r="W947" s="118"/>
      <c r="X947" s="118"/>
      <c r="Y947" s="118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1"/>
      <c r="AZ947" s="111"/>
      <c r="BA947" s="111"/>
      <c r="BB947" s="111"/>
      <c r="BC947" s="111"/>
      <c r="BD947" s="111"/>
      <c r="BE947" s="118"/>
      <c r="BF947" s="118"/>
      <c r="BG947" s="118"/>
      <c r="BH947" s="118"/>
      <c r="BI947" s="118"/>
      <c r="BJ947" s="118"/>
      <c r="BK947" s="118"/>
      <c r="BL947" s="111"/>
      <c r="BM947" s="111"/>
      <c r="BN947" s="111"/>
      <c r="BO947" s="111"/>
      <c r="BP947" s="111"/>
      <c r="BQ947" s="122"/>
      <c r="BR947" s="111"/>
      <c r="BS947" s="111"/>
    </row>
    <row r="948" spans="1:71" ht="15.75" customHeight="1">
      <c r="A948" s="105"/>
      <c r="B948" s="108"/>
      <c r="C948" s="108"/>
      <c r="D948" s="108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8"/>
      <c r="T948" s="118"/>
      <c r="U948" s="118"/>
      <c r="V948" s="118"/>
      <c r="W948" s="118"/>
      <c r="X948" s="118"/>
      <c r="Y948" s="118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1"/>
      <c r="AZ948" s="111"/>
      <c r="BA948" s="111"/>
      <c r="BB948" s="111"/>
      <c r="BC948" s="111"/>
      <c r="BD948" s="111"/>
      <c r="BE948" s="118"/>
      <c r="BF948" s="118"/>
      <c r="BG948" s="118"/>
      <c r="BH948" s="118"/>
      <c r="BI948" s="118"/>
      <c r="BJ948" s="118"/>
      <c r="BK948" s="118"/>
      <c r="BL948" s="111"/>
      <c r="BM948" s="111"/>
      <c r="BN948" s="111"/>
      <c r="BO948" s="111"/>
      <c r="BP948" s="111"/>
      <c r="BQ948" s="122"/>
      <c r="BR948" s="111"/>
      <c r="BS948" s="111"/>
    </row>
    <row r="949" spans="1:71" ht="15.75" customHeight="1">
      <c r="A949" s="105"/>
      <c r="B949" s="108"/>
      <c r="C949" s="108"/>
      <c r="D949" s="108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8"/>
      <c r="T949" s="118"/>
      <c r="U949" s="118"/>
      <c r="V949" s="118"/>
      <c r="W949" s="118"/>
      <c r="X949" s="118"/>
      <c r="Y949" s="118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1"/>
      <c r="AZ949" s="111"/>
      <c r="BA949" s="111"/>
      <c r="BB949" s="111"/>
      <c r="BC949" s="111"/>
      <c r="BD949" s="111"/>
      <c r="BE949" s="118"/>
      <c r="BF949" s="118"/>
      <c r="BG949" s="118"/>
      <c r="BH949" s="118"/>
      <c r="BI949" s="118"/>
      <c r="BJ949" s="118"/>
      <c r="BK949" s="118"/>
      <c r="BL949" s="111"/>
      <c r="BM949" s="111"/>
      <c r="BN949" s="111"/>
      <c r="BO949" s="111"/>
      <c r="BP949" s="111"/>
      <c r="BQ949" s="122"/>
      <c r="BR949" s="111"/>
      <c r="BS949" s="111"/>
    </row>
    <row r="950" spans="1:71" ht="15.75" customHeight="1">
      <c r="A950" s="105"/>
      <c r="B950" s="108"/>
      <c r="C950" s="108"/>
      <c r="D950" s="108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8"/>
      <c r="T950" s="118"/>
      <c r="U950" s="118"/>
      <c r="V950" s="118"/>
      <c r="W950" s="118"/>
      <c r="X950" s="118"/>
      <c r="Y950" s="118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1"/>
      <c r="AV950" s="111"/>
      <c r="AW950" s="111"/>
      <c r="AX950" s="111"/>
      <c r="AY950" s="111"/>
      <c r="AZ950" s="111"/>
      <c r="BA950" s="111"/>
      <c r="BB950" s="111"/>
      <c r="BC950" s="111"/>
      <c r="BD950" s="111"/>
      <c r="BE950" s="118"/>
      <c r="BF950" s="118"/>
      <c r="BG950" s="118"/>
      <c r="BH950" s="118"/>
      <c r="BI950" s="118"/>
      <c r="BJ950" s="118"/>
      <c r="BK950" s="118"/>
      <c r="BL950" s="111"/>
      <c r="BM950" s="111"/>
      <c r="BN950" s="111"/>
      <c r="BO950" s="111"/>
      <c r="BP950" s="111"/>
      <c r="BQ950" s="122"/>
      <c r="BR950" s="111"/>
      <c r="BS950" s="111"/>
    </row>
    <row r="951" spans="1:71" ht="15.75" customHeight="1">
      <c r="A951" s="105"/>
      <c r="B951" s="108"/>
      <c r="C951" s="108"/>
      <c r="D951" s="108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8"/>
      <c r="T951" s="118"/>
      <c r="U951" s="118"/>
      <c r="V951" s="118"/>
      <c r="W951" s="118"/>
      <c r="X951" s="118"/>
      <c r="Y951" s="118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1"/>
      <c r="AV951" s="111"/>
      <c r="AW951" s="111"/>
      <c r="AX951" s="111"/>
      <c r="AY951" s="111"/>
      <c r="AZ951" s="111"/>
      <c r="BA951" s="111"/>
      <c r="BB951" s="111"/>
      <c r="BC951" s="111"/>
      <c r="BD951" s="111"/>
      <c r="BE951" s="118"/>
      <c r="BF951" s="118"/>
      <c r="BG951" s="118"/>
      <c r="BH951" s="118"/>
      <c r="BI951" s="118"/>
      <c r="BJ951" s="118"/>
      <c r="BK951" s="118"/>
      <c r="BL951" s="111"/>
      <c r="BM951" s="111"/>
      <c r="BN951" s="111"/>
      <c r="BO951" s="111"/>
      <c r="BP951" s="111"/>
      <c r="BQ951" s="122"/>
      <c r="BR951" s="111"/>
      <c r="BS951" s="111"/>
    </row>
    <row r="952" spans="1:71" ht="15.75" customHeight="1">
      <c r="A952" s="105"/>
      <c r="B952" s="108"/>
      <c r="C952" s="108"/>
      <c r="D952" s="108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8"/>
      <c r="T952" s="118"/>
      <c r="U952" s="118"/>
      <c r="V952" s="118"/>
      <c r="W952" s="118"/>
      <c r="X952" s="118"/>
      <c r="Y952" s="118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1"/>
      <c r="AV952" s="111"/>
      <c r="AW952" s="111"/>
      <c r="AX952" s="111"/>
      <c r="AY952" s="111"/>
      <c r="AZ952" s="111"/>
      <c r="BA952" s="111"/>
      <c r="BB952" s="111"/>
      <c r="BC952" s="111"/>
      <c r="BD952" s="111"/>
      <c r="BE952" s="118"/>
      <c r="BF952" s="118"/>
      <c r="BG952" s="118"/>
      <c r="BH952" s="118"/>
      <c r="BI952" s="118"/>
      <c r="BJ952" s="118"/>
      <c r="BK952" s="118"/>
      <c r="BL952" s="111"/>
      <c r="BM952" s="111"/>
      <c r="BN952" s="111"/>
      <c r="BO952" s="111"/>
      <c r="BP952" s="111"/>
      <c r="BQ952" s="122"/>
      <c r="BR952" s="111"/>
      <c r="BS952" s="111"/>
    </row>
    <row r="953" spans="1:71" ht="15.75" customHeight="1">
      <c r="A953" s="105"/>
      <c r="B953" s="108"/>
      <c r="C953" s="108"/>
      <c r="D953" s="108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8"/>
      <c r="T953" s="118"/>
      <c r="U953" s="118"/>
      <c r="V953" s="118"/>
      <c r="W953" s="118"/>
      <c r="X953" s="118"/>
      <c r="Y953" s="118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1"/>
      <c r="AZ953" s="111"/>
      <c r="BA953" s="111"/>
      <c r="BB953" s="111"/>
      <c r="BC953" s="111"/>
      <c r="BD953" s="111"/>
      <c r="BE953" s="118"/>
      <c r="BF953" s="118"/>
      <c r="BG953" s="118"/>
      <c r="BH953" s="118"/>
      <c r="BI953" s="118"/>
      <c r="BJ953" s="118"/>
      <c r="BK953" s="118"/>
      <c r="BL953" s="111"/>
      <c r="BM953" s="111"/>
      <c r="BN953" s="111"/>
      <c r="BO953" s="111"/>
      <c r="BP953" s="111"/>
      <c r="BQ953" s="122"/>
      <c r="BR953" s="111"/>
      <c r="BS953" s="111"/>
    </row>
    <row r="954" spans="1:71" ht="15.75" customHeight="1">
      <c r="A954" s="105"/>
      <c r="B954" s="108"/>
      <c r="C954" s="108"/>
      <c r="D954" s="108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8"/>
      <c r="T954" s="118"/>
      <c r="U954" s="118"/>
      <c r="V954" s="118"/>
      <c r="W954" s="118"/>
      <c r="X954" s="118"/>
      <c r="Y954" s="118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1"/>
      <c r="AV954" s="111"/>
      <c r="AW954" s="111"/>
      <c r="AX954" s="111"/>
      <c r="AY954" s="111"/>
      <c r="AZ954" s="111"/>
      <c r="BA954" s="111"/>
      <c r="BB954" s="111"/>
      <c r="BC954" s="111"/>
      <c r="BD954" s="111"/>
      <c r="BE954" s="118"/>
      <c r="BF954" s="118"/>
      <c r="BG954" s="118"/>
      <c r="BH954" s="118"/>
      <c r="BI954" s="118"/>
      <c r="BJ954" s="118"/>
      <c r="BK954" s="118"/>
      <c r="BL954" s="111"/>
      <c r="BM954" s="111"/>
      <c r="BN954" s="111"/>
      <c r="BO954" s="111"/>
      <c r="BP954" s="111"/>
      <c r="BQ954" s="122"/>
      <c r="BR954" s="111"/>
      <c r="BS954" s="111"/>
    </row>
    <row r="955" spans="1:71" ht="15.75" customHeight="1">
      <c r="A955" s="105"/>
      <c r="B955" s="108"/>
      <c r="C955" s="108"/>
      <c r="D955" s="108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8"/>
      <c r="T955" s="118"/>
      <c r="U955" s="118"/>
      <c r="V955" s="118"/>
      <c r="W955" s="118"/>
      <c r="X955" s="118"/>
      <c r="Y955" s="118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1"/>
      <c r="AZ955" s="111"/>
      <c r="BA955" s="111"/>
      <c r="BB955" s="111"/>
      <c r="BC955" s="111"/>
      <c r="BD955" s="111"/>
      <c r="BE955" s="118"/>
      <c r="BF955" s="118"/>
      <c r="BG955" s="118"/>
      <c r="BH955" s="118"/>
      <c r="BI955" s="118"/>
      <c r="BJ955" s="118"/>
      <c r="BK955" s="118"/>
      <c r="BL955" s="111"/>
      <c r="BM955" s="111"/>
      <c r="BN955" s="111"/>
      <c r="BO955" s="111"/>
      <c r="BP955" s="111"/>
      <c r="BQ955" s="122"/>
      <c r="BR955" s="111"/>
      <c r="BS955" s="111"/>
    </row>
    <row r="956" spans="1:71" ht="15.75" customHeight="1">
      <c r="A956" s="105"/>
      <c r="B956" s="108"/>
      <c r="C956" s="108"/>
      <c r="D956" s="108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8"/>
      <c r="T956" s="118"/>
      <c r="U956" s="118"/>
      <c r="V956" s="118"/>
      <c r="W956" s="118"/>
      <c r="X956" s="118"/>
      <c r="Y956" s="118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1"/>
      <c r="AV956" s="111"/>
      <c r="AW956" s="111"/>
      <c r="AX956" s="111"/>
      <c r="AY956" s="111"/>
      <c r="AZ956" s="111"/>
      <c r="BA956" s="111"/>
      <c r="BB956" s="111"/>
      <c r="BC956" s="111"/>
      <c r="BD956" s="111"/>
      <c r="BE956" s="118"/>
      <c r="BF956" s="118"/>
      <c r="BG956" s="118"/>
      <c r="BH956" s="118"/>
      <c r="BI956" s="118"/>
      <c r="BJ956" s="118"/>
      <c r="BK956" s="118"/>
      <c r="BL956" s="111"/>
      <c r="BM956" s="111"/>
      <c r="BN956" s="111"/>
      <c r="BO956" s="111"/>
      <c r="BP956" s="111"/>
      <c r="BQ956" s="122"/>
      <c r="BR956" s="111"/>
      <c r="BS956" s="111"/>
    </row>
    <row r="957" spans="1:71" ht="15.75" customHeight="1">
      <c r="A957" s="105"/>
      <c r="B957" s="108"/>
      <c r="C957" s="108"/>
      <c r="D957" s="108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8"/>
      <c r="T957" s="118"/>
      <c r="U957" s="118"/>
      <c r="V957" s="118"/>
      <c r="W957" s="118"/>
      <c r="X957" s="118"/>
      <c r="Y957" s="118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1"/>
      <c r="AV957" s="111"/>
      <c r="AW957" s="111"/>
      <c r="AX957" s="111"/>
      <c r="AY957" s="111"/>
      <c r="AZ957" s="111"/>
      <c r="BA957" s="111"/>
      <c r="BB957" s="111"/>
      <c r="BC957" s="111"/>
      <c r="BD957" s="111"/>
      <c r="BE957" s="118"/>
      <c r="BF957" s="118"/>
      <c r="BG957" s="118"/>
      <c r="BH957" s="118"/>
      <c r="BI957" s="118"/>
      <c r="BJ957" s="118"/>
      <c r="BK957" s="118"/>
      <c r="BL957" s="111"/>
      <c r="BM957" s="111"/>
      <c r="BN957" s="111"/>
      <c r="BO957" s="111"/>
      <c r="BP957" s="111"/>
      <c r="BQ957" s="122"/>
      <c r="BR957" s="111"/>
      <c r="BS957" s="111"/>
    </row>
    <row r="958" spans="1:71" ht="15.75" customHeight="1">
      <c r="A958" s="105"/>
      <c r="B958" s="108"/>
      <c r="C958" s="108"/>
      <c r="D958" s="108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8"/>
      <c r="T958" s="118"/>
      <c r="U958" s="118"/>
      <c r="V958" s="118"/>
      <c r="W958" s="118"/>
      <c r="X958" s="118"/>
      <c r="Y958" s="118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1"/>
      <c r="AZ958" s="111"/>
      <c r="BA958" s="111"/>
      <c r="BB958" s="111"/>
      <c r="BC958" s="111"/>
      <c r="BD958" s="111"/>
      <c r="BE958" s="118"/>
      <c r="BF958" s="118"/>
      <c r="BG958" s="118"/>
      <c r="BH958" s="118"/>
      <c r="BI958" s="118"/>
      <c r="BJ958" s="118"/>
      <c r="BK958" s="118"/>
      <c r="BL958" s="111"/>
      <c r="BM958" s="111"/>
      <c r="BN958" s="111"/>
      <c r="BO958" s="111"/>
      <c r="BP958" s="111"/>
      <c r="BQ958" s="122"/>
      <c r="BR958" s="111"/>
      <c r="BS958" s="111"/>
    </row>
    <row r="959" spans="1:71" ht="15.75" customHeight="1">
      <c r="A959" s="105"/>
      <c r="B959" s="108"/>
      <c r="C959" s="108"/>
      <c r="D959" s="108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8"/>
      <c r="T959" s="118"/>
      <c r="U959" s="118"/>
      <c r="V959" s="118"/>
      <c r="W959" s="118"/>
      <c r="X959" s="118"/>
      <c r="Y959" s="118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1"/>
      <c r="AZ959" s="111"/>
      <c r="BA959" s="111"/>
      <c r="BB959" s="111"/>
      <c r="BC959" s="111"/>
      <c r="BD959" s="111"/>
      <c r="BE959" s="118"/>
      <c r="BF959" s="118"/>
      <c r="BG959" s="118"/>
      <c r="BH959" s="118"/>
      <c r="BI959" s="118"/>
      <c r="BJ959" s="118"/>
      <c r="BK959" s="118"/>
      <c r="BL959" s="111"/>
      <c r="BM959" s="111"/>
      <c r="BN959" s="111"/>
      <c r="BO959" s="111"/>
      <c r="BP959" s="111"/>
      <c r="BQ959" s="122"/>
      <c r="BR959" s="111"/>
      <c r="BS959" s="111"/>
    </row>
    <row r="960" spans="1:71" ht="15.75" customHeight="1">
      <c r="A960" s="105"/>
      <c r="B960" s="108"/>
      <c r="C960" s="108"/>
      <c r="D960" s="108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8"/>
      <c r="T960" s="118"/>
      <c r="U960" s="118"/>
      <c r="V960" s="118"/>
      <c r="W960" s="118"/>
      <c r="X960" s="118"/>
      <c r="Y960" s="118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1"/>
      <c r="AZ960" s="111"/>
      <c r="BA960" s="111"/>
      <c r="BB960" s="111"/>
      <c r="BC960" s="111"/>
      <c r="BD960" s="111"/>
      <c r="BE960" s="118"/>
      <c r="BF960" s="118"/>
      <c r="BG960" s="118"/>
      <c r="BH960" s="118"/>
      <c r="BI960" s="118"/>
      <c r="BJ960" s="118"/>
      <c r="BK960" s="118"/>
      <c r="BL960" s="111"/>
      <c r="BM960" s="111"/>
      <c r="BN960" s="111"/>
      <c r="BO960" s="111"/>
      <c r="BP960" s="111"/>
      <c r="BQ960" s="122"/>
      <c r="BR960" s="111"/>
      <c r="BS960" s="111"/>
    </row>
    <row r="961" spans="1:71" ht="15.75" customHeight="1">
      <c r="A961" s="105"/>
      <c r="B961" s="108"/>
      <c r="C961" s="108"/>
      <c r="D961" s="108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8"/>
      <c r="T961" s="118"/>
      <c r="U961" s="118"/>
      <c r="V961" s="118"/>
      <c r="W961" s="118"/>
      <c r="X961" s="118"/>
      <c r="Y961" s="118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1"/>
      <c r="AZ961" s="111"/>
      <c r="BA961" s="111"/>
      <c r="BB961" s="111"/>
      <c r="BC961" s="111"/>
      <c r="BD961" s="111"/>
      <c r="BE961" s="118"/>
      <c r="BF961" s="118"/>
      <c r="BG961" s="118"/>
      <c r="BH961" s="118"/>
      <c r="BI961" s="118"/>
      <c r="BJ961" s="118"/>
      <c r="BK961" s="118"/>
      <c r="BL961" s="111"/>
      <c r="BM961" s="111"/>
      <c r="BN961" s="111"/>
      <c r="BO961" s="111"/>
      <c r="BP961" s="111"/>
      <c r="BQ961" s="122"/>
      <c r="BR961" s="111"/>
      <c r="BS961" s="111"/>
    </row>
    <row r="962" spans="1:71" ht="15.75" customHeight="1">
      <c r="A962" s="105"/>
      <c r="B962" s="108"/>
      <c r="C962" s="108"/>
      <c r="D962" s="108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8"/>
      <c r="T962" s="118"/>
      <c r="U962" s="118"/>
      <c r="V962" s="118"/>
      <c r="W962" s="118"/>
      <c r="X962" s="118"/>
      <c r="Y962" s="118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1"/>
      <c r="AZ962" s="111"/>
      <c r="BA962" s="111"/>
      <c r="BB962" s="111"/>
      <c r="BC962" s="111"/>
      <c r="BD962" s="111"/>
      <c r="BE962" s="118"/>
      <c r="BF962" s="118"/>
      <c r="BG962" s="118"/>
      <c r="BH962" s="118"/>
      <c r="BI962" s="118"/>
      <c r="BJ962" s="118"/>
      <c r="BK962" s="118"/>
      <c r="BL962" s="111"/>
      <c r="BM962" s="111"/>
      <c r="BN962" s="111"/>
      <c r="BO962" s="111"/>
      <c r="BP962" s="111"/>
      <c r="BQ962" s="122"/>
      <c r="BR962" s="111"/>
      <c r="BS962" s="111"/>
    </row>
    <row r="963" spans="1:71" ht="15.75" customHeight="1">
      <c r="A963" s="105"/>
      <c r="B963" s="108"/>
      <c r="C963" s="108"/>
      <c r="D963" s="108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8"/>
      <c r="T963" s="118"/>
      <c r="U963" s="118"/>
      <c r="V963" s="118"/>
      <c r="W963" s="118"/>
      <c r="X963" s="118"/>
      <c r="Y963" s="118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1"/>
      <c r="AZ963" s="111"/>
      <c r="BA963" s="111"/>
      <c r="BB963" s="111"/>
      <c r="BC963" s="111"/>
      <c r="BD963" s="111"/>
      <c r="BE963" s="118"/>
      <c r="BF963" s="118"/>
      <c r="BG963" s="118"/>
      <c r="BH963" s="118"/>
      <c r="BI963" s="118"/>
      <c r="BJ963" s="118"/>
      <c r="BK963" s="118"/>
      <c r="BL963" s="111"/>
      <c r="BM963" s="111"/>
      <c r="BN963" s="111"/>
      <c r="BO963" s="111"/>
      <c r="BP963" s="111"/>
      <c r="BQ963" s="122"/>
      <c r="BR963" s="111"/>
      <c r="BS963" s="111"/>
    </row>
    <row r="964" spans="1:71" ht="15.75" customHeight="1">
      <c r="A964" s="105"/>
      <c r="B964" s="108"/>
      <c r="C964" s="108"/>
      <c r="D964" s="108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8"/>
      <c r="T964" s="118"/>
      <c r="U964" s="118"/>
      <c r="V964" s="118"/>
      <c r="W964" s="118"/>
      <c r="X964" s="118"/>
      <c r="Y964" s="118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1"/>
      <c r="AZ964" s="111"/>
      <c r="BA964" s="111"/>
      <c r="BB964" s="111"/>
      <c r="BC964" s="111"/>
      <c r="BD964" s="111"/>
      <c r="BE964" s="118"/>
      <c r="BF964" s="118"/>
      <c r="BG964" s="118"/>
      <c r="BH964" s="118"/>
      <c r="BI964" s="118"/>
      <c r="BJ964" s="118"/>
      <c r="BK964" s="118"/>
      <c r="BL964" s="111"/>
      <c r="BM964" s="111"/>
      <c r="BN964" s="111"/>
      <c r="BO964" s="111"/>
      <c r="BP964" s="111"/>
      <c r="BQ964" s="122"/>
      <c r="BR964" s="111"/>
      <c r="BS964" s="111"/>
    </row>
    <row r="965" spans="1:71" ht="15.75" customHeight="1">
      <c r="A965" s="105"/>
      <c r="B965" s="108"/>
      <c r="C965" s="108"/>
      <c r="D965" s="108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8"/>
      <c r="T965" s="118"/>
      <c r="U965" s="118"/>
      <c r="V965" s="118"/>
      <c r="W965" s="118"/>
      <c r="X965" s="118"/>
      <c r="Y965" s="118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1"/>
      <c r="AZ965" s="111"/>
      <c r="BA965" s="111"/>
      <c r="BB965" s="111"/>
      <c r="BC965" s="111"/>
      <c r="BD965" s="111"/>
      <c r="BE965" s="118"/>
      <c r="BF965" s="118"/>
      <c r="BG965" s="118"/>
      <c r="BH965" s="118"/>
      <c r="BI965" s="118"/>
      <c r="BJ965" s="118"/>
      <c r="BK965" s="118"/>
      <c r="BL965" s="111"/>
      <c r="BM965" s="111"/>
      <c r="BN965" s="111"/>
      <c r="BO965" s="111"/>
      <c r="BP965" s="111"/>
      <c r="BQ965" s="122"/>
      <c r="BR965" s="111"/>
      <c r="BS965" s="111"/>
    </row>
    <row r="966" spans="1:71" ht="15.75" customHeight="1">
      <c r="A966" s="105"/>
      <c r="B966" s="108"/>
      <c r="C966" s="108"/>
      <c r="D966" s="108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8"/>
      <c r="T966" s="118"/>
      <c r="U966" s="118"/>
      <c r="V966" s="118"/>
      <c r="W966" s="118"/>
      <c r="X966" s="118"/>
      <c r="Y966" s="118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  <c r="AZ966" s="111"/>
      <c r="BA966" s="111"/>
      <c r="BB966" s="111"/>
      <c r="BC966" s="111"/>
      <c r="BD966" s="111"/>
      <c r="BE966" s="118"/>
      <c r="BF966" s="118"/>
      <c r="BG966" s="118"/>
      <c r="BH966" s="118"/>
      <c r="BI966" s="118"/>
      <c r="BJ966" s="118"/>
      <c r="BK966" s="118"/>
      <c r="BL966" s="111"/>
      <c r="BM966" s="111"/>
      <c r="BN966" s="111"/>
      <c r="BO966" s="111"/>
      <c r="BP966" s="111"/>
      <c r="BQ966" s="122"/>
      <c r="BR966" s="111"/>
      <c r="BS966" s="111"/>
    </row>
    <row r="967" spans="1:71" ht="15.75" customHeight="1">
      <c r="A967" s="105"/>
      <c r="B967" s="108"/>
      <c r="C967" s="108"/>
      <c r="D967" s="108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8"/>
      <c r="T967" s="118"/>
      <c r="U967" s="118"/>
      <c r="V967" s="118"/>
      <c r="W967" s="118"/>
      <c r="X967" s="118"/>
      <c r="Y967" s="118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1"/>
      <c r="AZ967" s="111"/>
      <c r="BA967" s="111"/>
      <c r="BB967" s="111"/>
      <c r="BC967" s="111"/>
      <c r="BD967" s="111"/>
      <c r="BE967" s="118"/>
      <c r="BF967" s="118"/>
      <c r="BG967" s="118"/>
      <c r="BH967" s="118"/>
      <c r="BI967" s="118"/>
      <c r="BJ967" s="118"/>
      <c r="BK967" s="118"/>
      <c r="BL967" s="111"/>
      <c r="BM967" s="111"/>
      <c r="BN967" s="111"/>
      <c r="BO967" s="111"/>
      <c r="BP967" s="111"/>
      <c r="BQ967" s="122"/>
      <c r="BR967" s="111"/>
      <c r="BS967" s="111"/>
    </row>
    <row r="968" spans="1:71" ht="15.75" customHeight="1">
      <c r="A968" s="105"/>
      <c r="B968" s="108"/>
      <c r="C968" s="108"/>
      <c r="D968" s="108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8"/>
      <c r="T968" s="118"/>
      <c r="U968" s="118"/>
      <c r="V968" s="118"/>
      <c r="W968" s="118"/>
      <c r="X968" s="118"/>
      <c r="Y968" s="118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1"/>
      <c r="AZ968" s="111"/>
      <c r="BA968" s="111"/>
      <c r="BB968" s="111"/>
      <c r="BC968" s="111"/>
      <c r="BD968" s="111"/>
      <c r="BE968" s="118"/>
      <c r="BF968" s="118"/>
      <c r="BG968" s="118"/>
      <c r="BH968" s="118"/>
      <c r="BI968" s="118"/>
      <c r="BJ968" s="118"/>
      <c r="BK968" s="118"/>
      <c r="BL968" s="111"/>
      <c r="BM968" s="111"/>
      <c r="BN968" s="111"/>
      <c r="BO968" s="111"/>
      <c r="BP968" s="111"/>
      <c r="BQ968" s="122"/>
      <c r="BR968" s="111"/>
      <c r="BS968" s="111"/>
    </row>
    <row r="969" spans="1:71" ht="15.75" customHeight="1">
      <c r="A969" s="105"/>
      <c r="B969" s="108"/>
      <c r="C969" s="108"/>
      <c r="D969" s="108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8"/>
      <c r="T969" s="118"/>
      <c r="U969" s="118"/>
      <c r="V969" s="118"/>
      <c r="W969" s="118"/>
      <c r="X969" s="118"/>
      <c r="Y969" s="118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1"/>
      <c r="AV969" s="111"/>
      <c r="AW969" s="111"/>
      <c r="AX969" s="111"/>
      <c r="AY969" s="111"/>
      <c r="AZ969" s="111"/>
      <c r="BA969" s="111"/>
      <c r="BB969" s="111"/>
      <c r="BC969" s="111"/>
      <c r="BD969" s="111"/>
      <c r="BE969" s="118"/>
      <c r="BF969" s="118"/>
      <c r="BG969" s="118"/>
      <c r="BH969" s="118"/>
      <c r="BI969" s="118"/>
      <c r="BJ969" s="118"/>
      <c r="BK969" s="118"/>
      <c r="BL969" s="111"/>
      <c r="BM969" s="111"/>
      <c r="BN969" s="111"/>
      <c r="BO969" s="111"/>
      <c r="BP969" s="111"/>
      <c r="BQ969" s="122"/>
      <c r="BR969" s="111"/>
      <c r="BS969" s="111"/>
    </row>
    <row r="970" spans="1:71" ht="15.75" customHeight="1">
      <c r="A970" s="105"/>
      <c r="B970" s="108"/>
      <c r="C970" s="108"/>
      <c r="D970" s="108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8"/>
      <c r="T970" s="118"/>
      <c r="U970" s="118"/>
      <c r="V970" s="118"/>
      <c r="W970" s="118"/>
      <c r="X970" s="118"/>
      <c r="Y970" s="118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1"/>
      <c r="AV970" s="111"/>
      <c r="AW970" s="111"/>
      <c r="AX970" s="111"/>
      <c r="AY970" s="111"/>
      <c r="AZ970" s="111"/>
      <c r="BA970" s="111"/>
      <c r="BB970" s="111"/>
      <c r="BC970" s="111"/>
      <c r="BD970" s="111"/>
      <c r="BE970" s="118"/>
      <c r="BF970" s="118"/>
      <c r="BG970" s="118"/>
      <c r="BH970" s="118"/>
      <c r="BI970" s="118"/>
      <c r="BJ970" s="118"/>
      <c r="BK970" s="118"/>
      <c r="BL970" s="111"/>
      <c r="BM970" s="111"/>
      <c r="BN970" s="111"/>
      <c r="BO970" s="111"/>
      <c r="BP970" s="111"/>
      <c r="BQ970" s="122"/>
      <c r="BR970" s="111"/>
      <c r="BS970" s="111"/>
    </row>
    <row r="971" spans="1:71" ht="15.75" customHeight="1">
      <c r="A971" s="105"/>
      <c r="B971" s="108"/>
      <c r="C971" s="108"/>
      <c r="D971" s="108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8"/>
      <c r="T971" s="118"/>
      <c r="U971" s="118"/>
      <c r="V971" s="118"/>
      <c r="W971" s="118"/>
      <c r="X971" s="118"/>
      <c r="Y971" s="118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  <c r="AN971" s="111"/>
      <c r="AO971" s="111"/>
      <c r="AP971" s="111"/>
      <c r="AQ971" s="111"/>
      <c r="AR971" s="111"/>
      <c r="AS971" s="111"/>
      <c r="AT971" s="111"/>
      <c r="AU971" s="111"/>
      <c r="AV971" s="111"/>
      <c r="AW971" s="111"/>
      <c r="AX971" s="111"/>
      <c r="AY971" s="111"/>
      <c r="AZ971" s="111"/>
      <c r="BA971" s="111"/>
      <c r="BB971" s="111"/>
      <c r="BC971" s="111"/>
      <c r="BD971" s="111"/>
      <c r="BE971" s="118"/>
      <c r="BF971" s="118"/>
      <c r="BG971" s="118"/>
      <c r="BH971" s="118"/>
      <c r="BI971" s="118"/>
      <c r="BJ971" s="118"/>
      <c r="BK971" s="118"/>
      <c r="BL971" s="111"/>
      <c r="BM971" s="111"/>
      <c r="BN971" s="111"/>
      <c r="BO971" s="111"/>
      <c r="BP971" s="111"/>
      <c r="BQ971" s="122"/>
      <c r="BR971" s="111"/>
      <c r="BS971" s="111"/>
    </row>
    <row r="972" spans="1:71" ht="15.75" customHeight="1">
      <c r="A972" s="105"/>
      <c r="B972" s="108"/>
      <c r="C972" s="108"/>
      <c r="D972" s="108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8"/>
      <c r="T972" s="118"/>
      <c r="U972" s="118"/>
      <c r="V972" s="118"/>
      <c r="W972" s="118"/>
      <c r="X972" s="118"/>
      <c r="Y972" s="118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  <c r="AN972" s="111"/>
      <c r="AO972" s="111"/>
      <c r="AP972" s="111"/>
      <c r="AQ972" s="111"/>
      <c r="AR972" s="111"/>
      <c r="AS972" s="111"/>
      <c r="AT972" s="111"/>
      <c r="AU972" s="111"/>
      <c r="AV972" s="111"/>
      <c r="AW972" s="111"/>
      <c r="AX972" s="111"/>
      <c r="AY972" s="111"/>
      <c r="AZ972" s="111"/>
      <c r="BA972" s="111"/>
      <c r="BB972" s="111"/>
      <c r="BC972" s="111"/>
      <c r="BD972" s="111"/>
      <c r="BE972" s="118"/>
      <c r="BF972" s="118"/>
      <c r="BG972" s="118"/>
      <c r="BH972" s="118"/>
      <c r="BI972" s="118"/>
      <c r="BJ972" s="118"/>
      <c r="BK972" s="118"/>
      <c r="BL972" s="111"/>
      <c r="BM972" s="111"/>
      <c r="BN972" s="111"/>
      <c r="BO972" s="111"/>
      <c r="BP972" s="111"/>
      <c r="BQ972" s="122"/>
      <c r="BR972" s="111"/>
      <c r="BS972" s="111"/>
    </row>
    <row r="973" spans="1:71" ht="15.75" customHeight="1">
      <c r="A973" s="105"/>
      <c r="B973" s="108"/>
      <c r="C973" s="108"/>
      <c r="D973" s="108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8"/>
      <c r="T973" s="118"/>
      <c r="U973" s="118"/>
      <c r="V973" s="118"/>
      <c r="W973" s="118"/>
      <c r="X973" s="118"/>
      <c r="Y973" s="118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1"/>
      <c r="AV973" s="111"/>
      <c r="AW973" s="111"/>
      <c r="AX973" s="111"/>
      <c r="AY973" s="111"/>
      <c r="AZ973" s="111"/>
      <c r="BA973" s="111"/>
      <c r="BB973" s="111"/>
      <c r="BC973" s="111"/>
      <c r="BD973" s="111"/>
      <c r="BE973" s="118"/>
      <c r="BF973" s="118"/>
      <c r="BG973" s="118"/>
      <c r="BH973" s="118"/>
      <c r="BI973" s="118"/>
      <c r="BJ973" s="118"/>
      <c r="BK973" s="118"/>
      <c r="BL973" s="111"/>
      <c r="BM973" s="111"/>
      <c r="BN973" s="111"/>
      <c r="BO973" s="111"/>
      <c r="BP973" s="111"/>
      <c r="BQ973" s="122"/>
      <c r="BR973" s="111"/>
      <c r="BS973" s="111"/>
    </row>
    <row r="974" spans="1:71" ht="15.75" customHeight="1">
      <c r="A974" s="105"/>
      <c r="B974" s="108"/>
      <c r="C974" s="108"/>
      <c r="D974" s="108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8"/>
      <c r="T974" s="118"/>
      <c r="U974" s="118"/>
      <c r="V974" s="118"/>
      <c r="W974" s="118"/>
      <c r="X974" s="118"/>
      <c r="Y974" s="118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1"/>
      <c r="AV974" s="111"/>
      <c r="AW974" s="111"/>
      <c r="AX974" s="111"/>
      <c r="AY974" s="111"/>
      <c r="AZ974" s="111"/>
      <c r="BA974" s="111"/>
      <c r="BB974" s="111"/>
      <c r="BC974" s="111"/>
      <c r="BD974" s="111"/>
      <c r="BE974" s="118"/>
      <c r="BF974" s="118"/>
      <c r="BG974" s="118"/>
      <c r="BH974" s="118"/>
      <c r="BI974" s="118"/>
      <c r="BJ974" s="118"/>
      <c r="BK974" s="118"/>
      <c r="BL974" s="111"/>
      <c r="BM974" s="111"/>
      <c r="BN974" s="111"/>
      <c r="BO974" s="111"/>
      <c r="BP974" s="111"/>
      <c r="BQ974" s="122"/>
      <c r="BR974" s="111"/>
      <c r="BS974" s="111"/>
    </row>
    <row r="975" spans="1:71" ht="15.75" customHeight="1">
      <c r="A975" s="105"/>
      <c r="B975" s="108"/>
      <c r="C975" s="108"/>
      <c r="D975" s="108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8"/>
      <c r="T975" s="118"/>
      <c r="U975" s="118"/>
      <c r="V975" s="118"/>
      <c r="W975" s="118"/>
      <c r="X975" s="118"/>
      <c r="Y975" s="118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1"/>
      <c r="AV975" s="111"/>
      <c r="AW975" s="111"/>
      <c r="AX975" s="111"/>
      <c r="AY975" s="111"/>
      <c r="AZ975" s="111"/>
      <c r="BA975" s="111"/>
      <c r="BB975" s="111"/>
      <c r="BC975" s="111"/>
      <c r="BD975" s="111"/>
      <c r="BE975" s="118"/>
      <c r="BF975" s="118"/>
      <c r="BG975" s="118"/>
      <c r="BH975" s="118"/>
      <c r="BI975" s="118"/>
      <c r="BJ975" s="118"/>
      <c r="BK975" s="118"/>
      <c r="BL975" s="111"/>
      <c r="BM975" s="111"/>
      <c r="BN975" s="111"/>
      <c r="BO975" s="111"/>
      <c r="BP975" s="111"/>
      <c r="BQ975" s="122"/>
      <c r="BR975" s="111"/>
      <c r="BS975" s="111"/>
    </row>
    <row r="976" spans="1:71" ht="15.75" customHeight="1">
      <c r="A976" s="105"/>
      <c r="B976" s="108"/>
      <c r="C976" s="108"/>
      <c r="D976" s="108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8"/>
      <c r="T976" s="118"/>
      <c r="U976" s="118"/>
      <c r="V976" s="118"/>
      <c r="W976" s="118"/>
      <c r="X976" s="118"/>
      <c r="Y976" s="118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1"/>
      <c r="AV976" s="111"/>
      <c r="AW976" s="111"/>
      <c r="AX976" s="111"/>
      <c r="AY976" s="111"/>
      <c r="AZ976" s="111"/>
      <c r="BA976" s="111"/>
      <c r="BB976" s="111"/>
      <c r="BC976" s="111"/>
      <c r="BD976" s="111"/>
      <c r="BE976" s="118"/>
      <c r="BF976" s="118"/>
      <c r="BG976" s="118"/>
      <c r="BH976" s="118"/>
      <c r="BI976" s="118"/>
      <c r="BJ976" s="118"/>
      <c r="BK976" s="118"/>
      <c r="BL976" s="111"/>
      <c r="BM976" s="111"/>
      <c r="BN976" s="111"/>
      <c r="BO976" s="111"/>
      <c r="BP976" s="111"/>
      <c r="BQ976" s="122"/>
      <c r="BR976" s="111"/>
      <c r="BS976" s="111"/>
    </row>
    <row r="977" spans="1:71" ht="15.75" customHeight="1">
      <c r="A977" s="105"/>
      <c r="B977" s="108"/>
      <c r="C977" s="108"/>
      <c r="D977" s="108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8"/>
      <c r="T977" s="118"/>
      <c r="U977" s="118"/>
      <c r="V977" s="118"/>
      <c r="W977" s="118"/>
      <c r="X977" s="118"/>
      <c r="Y977" s="118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1"/>
      <c r="AV977" s="111"/>
      <c r="AW977" s="111"/>
      <c r="AX977" s="111"/>
      <c r="AY977" s="111"/>
      <c r="AZ977" s="111"/>
      <c r="BA977" s="111"/>
      <c r="BB977" s="111"/>
      <c r="BC977" s="111"/>
      <c r="BD977" s="111"/>
      <c r="BE977" s="118"/>
      <c r="BF977" s="118"/>
      <c r="BG977" s="118"/>
      <c r="BH977" s="118"/>
      <c r="BI977" s="118"/>
      <c r="BJ977" s="118"/>
      <c r="BK977" s="118"/>
      <c r="BL977" s="111"/>
      <c r="BM977" s="111"/>
      <c r="BN977" s="111"/>
      <c r="BO977" s="111"/>
      <c r="BP977" s="111"/>
      <c r="BQ977" s="122"/>
      <c r="BR977" s="111"/>
      <c r="BS977" s="111"/>
    </row>
    <row r="978" spans="1:71" ht="15.75" customHeight="1">
      <c r="A978" s="105"/>
      <c r="B978" s="108"/>
      <c r="C978" s="108"/>
      <c r="D978" s="108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8"/>
      <c r="T978" s="118"/>
      <c r="U978" s="118"/>
      <c r="V978" s="118"/>
      <c r="W978" s="118"/>
      <c r="X978" s="118"/>
      <c r="Y978" s="118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1"/>
      <c r="AV978" s="111"/>
      <c r="AW978" s="111"/>
      <c r="AX978" s="111"/>
      <c r="AY978" s="111"/>
      <c r="AZ978" s="111"/>
      <c r="BA978" s="111"/>
      <c r="BB978" s="111"/>
      <c r="BC978" s="111"/>
      <c r="BD978" s="111"/>
      <c r="BE978" s="118"/>
      <c r="BF978" s="118"/>
      <c r="BG978" s="118"/>
      <c r="BH978" s="118"/>
      <c r="BI978" s="118"/>
      <c r="BJ978" s="118"/>
      <c r="BK978" s="118"/>
      <c r="BL978" s="111"/>
      <c r="BM978" s="111"/>
      <c r="BN978" s="111"/>
      <c r="BO978" s="111"/>
      <c r="BP978" s="111"/>
      <c r="BQ978" s="122"/>
      <c r="BR978" s="111"/>
      <c r="BS978" s="111"/>
    </row>
    <row r="979" spans="1:71" ht="15.75" customHeight="1">
      <c r="A979" s="105"/>
      <c r="B979" s="108"/>
      <c r="C979" s="108"/>
      <c r="D979" s="108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8"/>
      <c r="T979" s="118"/>
      <c r="U979" s="118"/>
      <c r="V979" s="118"/>
      <c r="W979" s="118"/>
      <c r="X979" s="118"/>
      <c r="Y979" s="118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1"/>
      <c r="AV979" s="111"/>
      <c r="AW979" s="111"/>
      <c r="AX979" s="111"/>
      <c r="AY979" s="111"/>
      <c r="AZ979" s="111"/>
      <c r="BA979" s="111"/>
      <c r="BB979" s="111"/>
      <c r="BC979" s="111"/>
      <c r="BD979" s="111"/>
      <c r="BE979" s="118"/>
      <c r="BF979" s="118"/>
      <c r="BG979" s="118"/>
      <c r="BH979" s="118"/>
      <c r="BI979" s="118"/>
      <c r="BJ979" s="118"/>
      <c r="BK979" s="118"/>
      <c r="BL979" s="111"/>
      <c r="BM979" s="111"/>
      <c r="BN979" s="111"/>
      <c r="BO979" s="111"/>
      <c r="BP979" s="111"/>
      <c r="BQ979" s="122"/>
      <c r="BR979" s="111"/>
      <c r="BS979" s="111"/>
    </row>
    <row r="980" spans="1:71" ht="15.75" customHeight="1">
      <c r="A980" s="105"/>
      <c r="B980" s="108"/>
      <c r="C980" s="108"/>
      <c r="D980" s="108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8"/>
      <c r="T980" s="118"/>
      <c r="U980" s="118"/>
      <c r="V980" s="118"/>
      <c r="W980" s="118"/>
      <c r="X980" s="118"/>
      <c r="Y980" s="118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1"/>
      <c r="AV980" s="111"/>
      <c r="AW980" s="111"/>
      <c r="AX980" s="111"/>
      <c r="AY980" s="111"/>
      <c r="AZ980" s="111"/>
      <c r="BA980" s="111"/>
      <c r="BB980" s="111"/>
      <c r="BC980" s="111"/>
      <c r="BD980" s="111"/>
      <c r="BE980" s="118"/>
      <c r="BF980" s="118"/>
      <c r="BG980" s="118"/>
      <c r="BH980" s="118"/>
      <c r="BI980" s="118"/>
      <c r="BJ980" s="118"/>
      <c r="BK980" s="118"/>
      <c r="BL980" s="111"/>
      <c r="BM980" s="111"/>
      <c r="BN980" s="111"/>
      <c r="BO980" s="111"/>
      <c r="BP980" s="111"/>
      <c r="BQ980" s="122"/>
      <c r="BR980" s="111"/>
      <c r="BS980" s="111"/>
    </row>
    <row r="981" spans="1:71" ht="15.75" customHeight="1">
      <c r="A981" s="105"/>
      <c r="B981" s="108"/>
      <c r="C981" s="108"/>
      <c r="D981" s="108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8"/>
      <c r="T981" s="118"/>
      <c r="U981" s="118"/>
      <c r="V981" s="118"/>
      <c r="W981" s="118"/>
      <c r="X981" s="118"/>
      <c r="Y981" s="118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1"/>
      <c r="AV981" s="111"/>
      <c r="AW981" s="111"/>
      <c r="AX981" s="111"/>
      <c r="AY981" s="111"/>
      <c r="AZ981" s="111"/>
      <c r="BA981" s="111"/>
      <c r="BB981" s="111"/>
      <c r="BC981" s="111"/>
      <c r="BD981" s="111"/>
      <c r="BE981" s="118"/>
      <c r="BF981" s="118"/>
      <c r="BG981" s="118"/>
      <c r="BH981" s="118"/>
      <c r="BI981" s="118"/>
      <c r="BJ981" s="118"/>
      <c r="BK981" s="118"/>
      <c r="BL981" s="111"/>
      <c r="BM981" s="111"/>
      <c r="BN981" s="111"/>
      <c r="BO981" s="111"/>
      <c r="BP981" s="111"/>
      <c r="BQ981" s="122"/>
      <c r="BR981" s="111"/>
      <c r="BS981" s="111"/>
    </row>
    <row r="982" spans="1:71" ht="15.75" customHeight="1">
      <c r="A982" s="105"/>
      <c r="B982" s="108"/>
      <c r="C982" s="108"/>
      <c r="D982" s="108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  <c r="AA982" s="123"/>
      <c r="AB982" s="123"/>
      <c r="AC982" s="123"/>
      <c r="AD982" s="123"/>
      <c r="AE982" s="123"/>
      <c r="AF982" s="123"/>
      <c r="AG982" s="123"/>
      <c r="AH982" s="123"/>
      <c r="AI982" s="123"/>
      <c r="AJ982" s="123"/>
      <c r="AK982" s="123"/>
      <c r="AL982" s="123"/>
      <c r="AM982" s="123"/>
      <c r="AN982" s="123"/>
      <c r="AO982" s="123"/>
      <c r="AP982" s="123"/>
      <c r="AQ982" s="123"/>
      <c r="AR982" s="123"/>
      <c r="AS982" s="123"/>
      <c r="AT982" s="123"/>
      <c r="AU982" s="123"/>
      <c r="AV982" s="123"/>
      <c r="AW982" s="123"/>
      <c r="AX982" s="123"/>
      <c r="AY982" s="123"/>
      <c r="AZ982" s="123"/>
      <c r="BA982" s="123"/>
      <c r="BB982" s="123"/>
      <c r="BC982" s="123"/>
      <c r="BD982" s="123"/>
      <c r="BE982" s="123"/>
      <c r="BF982" s="123"/>
      <c r="BG982" s="123"/>
      <c r="BH982" s="123"/>
      <c r="BI982" s="123"/>
      <c r="BJ982" s="123"/>
      <c r="BK982" s="123"/>
      <c r="BL982" s="123"/>
      <c r="BM982" s="123"/>
      <c r="BN982" s="123"/>
      <c r="BO982" s="123"/>
      <c r="BP982" s="123"/>
      <c r="BQ982" s="124"/>
      <c r="BR982" s="123"/>
      <c r="BS982" s="123"/>
    </row>
    <row r="983" spans="1:71" ht="15.75" customHeight="1">
      <c r="A983" s="105"/>
      <c r="B983" s="108"/>
      <c r="C983" s="108"/>
      <c r="D983" s="108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  <c r="AA983" s="123"/>
      <c r="AB983" s="123"/>
      <c r="AC983" s="123"/>
      <c r="AD983" s="123"/>
      <c r="AE983" s="123"/>
      <c r="AF983" s="123"/>
      <c r="AG983" s="123"/>
      <c r="AH983" s="123"/>
      <c r="AI983" s="123"/>
      <c r="AJ983" s="123"/>
      <c r="AK983" s="123"/>
      <c r="AL983" s="123"/>
      <c r="AM983" s="123"/>
      <c r="AN983" s="123"/>
      <c r="AO983" s="123"/>
      <c r="AP983" s="123"/>
      <c r="AQ983" s="123"/>
      <c r="AR983" s="123"/>
      <c r="AS983" s="123"/>
      <c r="AT983" s="123"/>
      <c r="AU983" s="123"/>
      <c r="AV983" s="123"/>
      <c r="AW983" s="123"/>
      <c r="AX983" s="123"/>
      <c r="AY983" s="123"/>
      <c r="AZ983" s="123"/>
      <c r="BA983" s="123"/>
      <c r="BB983" s="123"/>
      <c r="BC983" s="123"/>
      <c r="BD983" s="123"/>
      <c r="BE983" s="123"/>
      <c r="BF983" s="123"/>
      <c r="BG983" s="123"/>
      <c r="BH983" s="123"/>
      <c r="BI983" s="123"/>
      <c r="BJ983" s="123"/>
      <c r="BK983" s="123"/>
      <c r="BL983" s="123"/>
      <c r="BM983" s="123"/>
      <c r="BN983" s="123"/>
      <c r="BO983" s="123"/>
      <c r="BP983" s="123"/>
      <c r="BQ983" s="124"/>
      <c r="BR983" s="123"/>
      <c r="BS983" s="123"/>
    </row>
    <row r="984" spans="1:71" ht="15.75" customHeight="1">
      <c r="A984" s="105"/>
      <c r="B984" s="108"/>
      <c r="C984" s="108"/>
      <c r="D984" s="108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  <c r="AA984" s="123"/>
      <c r="AB984" s="123"/>
      <c r="AC984" s="123"/>
      <c r="AD984" s="123"/>
      <c r="AE984" s="123"/>
      <c r="AF984" s="123"/>
      <c r="AG984" s="123"/>
      <c r="AH984" s="123"/>
      <c r="AI984" s="123"/>
      <c r="AJ984" s="123"/>
      <c r="AK984" s="123"/>
      <c r="AL984" s="123"/>
      <c r="AM984" s="123"/>
      <c r="AN984" s="123"/>
      <c r="AO984" s="123"/>
      <c r="AP984" s="123"/>
      <c r="AQ984" s="123"/>
      <c r="AR984" s="123"/>
      <c r="AS984" s="123"/>
      <c r="AT984" s="123"/>
      <c r="AU984" s="123"/>
      <c r="AV984" s="123"/>
      <c r="AW984" s="123"/>
      <c r="AX984" s="123"/>
      <c r="AY984" s="123"/>
      <c r="AZ984" s="123"/>
      <c r="BA984" s="123"/>
      <c r="BB984" s="123"/>
      <c r="BC984" s="123"/>
      <c r="BD984" s="123"/>
      <c r="BE984" s="123"/>
      <c r="BF984" s="123"/>
      <c r="BG984" s="123"/>
      <c r="BH984" s="123"/>
      <c r="BI984" s="123"/>
      <c r="BJ984" s="123"/>
      <c r="BK984" s="123"/>
      <c r="BL984" s="123"/>
      <c r="BM984" s="123"/>
      <c r="BN984" s="123"/>
      <c r="BO984" s="123"/>
      <c r="BP984" s="123"/>
      <c r="BQ984" s="124"/>
      <c r="BR984" s="123"/>
      <c r="BS984" s="123"/>
    </row>
    <row r="985" spans="1:71" ht="15.75" customHeight="1">
      <c r="A985" s="105"/>
      <c r="B985" s="108"/>
      <c r="C985" s="108"/>
      <c r="D985" s="108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  <c r="AA985" s="123"/>
      <c r="AB985" s="123"/>
      <c r="AC985" s="123"/>
      <c r="AD985" s="123"/>
      <c r="AE985" s="123"/>
      <c r="AF985" s="123"/>
      <c r="AG985" s="123"/>
      <c r="AH985" s="123"/>
      <c r="AI985" s="123"/>
      <c r="AJ985" s="123"/>
      <c r="AK985" s="123"/>
      <c r="AL985" s="123"/>
      <c r="AM985" s="123"/>
      <c r="AN985" s="123"/>
      <c r="AO985" s="123"/>
      <c r="AP985" s="123"/>
      <c r="AQ985" s="123"/>
      <c r="AR985" s="123"/>
      <c r="AS985" s="123"/>
      <c r="AT985" s="123"/>
      <c r="AU985" s="123"/>
      <c r="AV985" s="123"/>
      <c r="AW985" s="123"/>
      <c r="AX985" s="123"/>
      <c r="AY985" s="123"/>
      <c r="AZ985" s="123"/>
      <c r="BA985" s="123"/>
      <c r="BB985" s="123"/>
      <c r="BC985" s="123"/>
      <c r="BD985" s="123"/>
      <c r="BE985" s="123"/>
      <c r="BF985" s="123"/>
      <c r="BG985" s="123"/>
      <c r="BH985" s="123"/>
      <c r="BI985" s="123"/>
      <c r="BJ985" s="123"/>
      <c r="BK985" s="123"/>
      <c r="BL985" s="123"/>
      <c r="BM985" s="123"/>
      <c r="BN985" s="123"/>
      <c r="BO985" s="123"/>
      <c r="BP985" s="123"/>
      <c r="BQ985" s="124"/>
      <c r="BR985" s="123"/>
      <c r="BS985" s="123"/>
    </row>
    <row r="986" spans="1:71" ht="15.75" customHeight="1">
      <c r="A986" s="105"/>
      <c r="B986" s="108"/>
      <c r="C986" s="108"/>
      <c r="D986" s="108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  <c r="AA986" s="123"/>
      <c r="AB986" s="123"/>
      <c r="AC986" s="123"/>
      <c r="AD986" s="123"/>
      <c r="AE986" s="123"/>
      <c r="AF986" s="123"/>
      <c r="AG986" s="123"/>
      <c r="AH986" s="123"/>
      <c r="AI986" s="123"/>
      <c r="AJ986" s="123"/>
      <c r="AK986" s="123"/>
      <c r="AL986" s="123"/>
      <c r="AM986" s="123"/>
      <c r="AN986" s="123"/>
      <c r="AO986" s="123"/>
      <c r="AP986" s="123"/>
      <c r="AQ986" s="123"/>
      <c r="AR986" s="123"/>
      <c r="AS986" s="123"/>
      <c r="AT986" s="123"/>
      <c r="AU986" s="123"/>
      <c r="AV986" s="123"/>
      <c r="AW986" s="123"/>
      <c r="AX986" s="123"/>
      <c r="AY986" s="123"/>
      <c r="AZ986" s="123"/>
      <c r="BA986" s="123"/>
      <c r="BB986" s="123"/>
      <c r="BC986" s="123"/>
      <c r="BD986" s="123"/>
      <c r="BE986" s="123"/>
      <c r="BF986" s="123"/>
      <c r="BG986" s="123"/>
      <c r="BH986" s="123"/>
      <c r="BI986" s="123"/>
      <c r="BJ986" s="123"/>
      <c r="BK986" s="123"/>
      <c r="BL986" s="123"/>
      <c r="BM986" s="123"/>
      <c r="BN986" s="123"/>
      <c r="BO986" s="123"/>
      <c r="BP986" s="123"/>
      <c r="BQ986" s="124"/>
      <c r="BR986" s="123"/>
      <c r="BS986" s="123"/>
    </row>
    <row r="987" spans="1:71" ht="15.75" customHeight="1">
      <c r="A987" s="105"/>
      <c r="B987" s="108"/>
      <c r="C987" s="108"/>
      <c r="D987" s="108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  <c r="AA987" s="123"/>
      <c r="AB987" s="123"/>
      <c r="AC987" s="123"/>
      <c r="AD987" s="123"/>
      <c r="AE987" s="123"/>
      <c r="AF987" s="123"/>
      <c r="AG987" s="123"/>
      <c r="AH987" s="123"/>
      <c r="AI987" s="123"/>
      <c r="AJ987" s="123"/>
      <c r="AK987" s="123"/>
      <c r="AL987" s="123"/>
      <c r="AM987" s="123"/>
      <c r="AN987" s="123"/>
      <c r="AO987" s="123"/>
      <c r="AP987" s="123"/>
      <c r="AQ987" s="123"/>
      <c r="AR987" s="123"/>
      <c r="AS987" s="123"/>
      <c r="AT987" s="123"/>
      <c r="AU987" s="123"/>
      <c r="AV987" s="123"/>
      <c r="AW987" s="123"/>
      <c r="AX987" s="123"/>
      <c r="AY987" s="123"/>
      <c r="AZ987" s="123"/>
      <c r="BA987" s="123"/>
      <c r="BB987" s="123"/>
      <c r="BC987" s="123"/>
      <c r="BD987" s="123"/>
      <c r="BE987" s="123"/>
      <c r="BF987" s="123"/>
      <c r="BG987" s="123"/>
      <c r="BH987" s="123"/>
      <c r="BI987" s="123"/>
      <c r="BJ987" s="123"/>
      <c r="BK987" s="123"/>
      <c r="BL987" s="123"/>
      <c r="BM987" s="123"/>
      <c r="BN987" s="123"/>
      <c r="BO987" s="123"/>
      <c r="BP987" s="123"/>
      <c r="BQ987" s="124"/>
      <c r="BR987" s="123"/>
      <c r="BS987" s="123"/>
    </row>
    <row r="988" spans="1:71" ht="15.75" customHeight="1">
      <c r="A988" s="105"/>
      <c r="B988" s="108"/>
      <c r="C988" s="108"/>
      <c r="D988" s="108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  <c r="AA988" s="123"/>
      <c r="AB988" s="123"/>
      <c r="AC988" s="123"/>
      <c r="AD988" s="123"/>
      <c r="AE988" s="123"/>
      <c r="AF988" s="123"/>
      <c r="AG988" s="123"/>
      <c r="AH988" s="123"/>
      <c r="AI988" s="123"/>
      <c r="AJ988" s="123"/>
      <c r="AK988" s="123"/>
      <c r="AL988" s="123"/>
      <c r="AM988" s="123"/>
      <c r="AN988" s="123"/>
      <c r="AO988" s="123"/>
      <c r="AP988" s="123"/>
      <c r="AQ988" s="123"/>
      <c r="AR988" s="123"/>
      <c r="AS988" s="123"/>
      <c r="AT988" s="123"/>
      <c r="AU988" s="123"/>
      <c r="AV988" s="123"/>
      <c r="AW988" s="123"/>
      <c r="AX988" s="123"/>
      <c r="AY988" s="123"/>
      <c r="AZ988" s="123"/>
      <c r="BA988" s="123"/>
      <c r="BB988" s="123"/>
      <c r="BC988" s="123"/>
      <c r="BD988" s="123"/>
      <c r="BE988" s="123"/>
      <c r="BF988" s="123"/>
      <c r="BG988" s="123"/>
      <c r="BH988" s="123"/>
      <c r="BI988" s="123"/>
      <c r="BJ988" s="123"/>
      <c r="BK988" s="123"/>
      <c r="BL988" s="123"/>
      <c r="BM988" s="123"/>
      <c r="BN988" s="123"/>
      <c r="BO988" s="123"/>
      <c r="BP988" s="123"/>
      <c r="BQ988" s="124"/>
      <c r="BR988" s="123"/>
      <c r="BS988" s="123"/>
    </row>
    <row r="989" spans="1:71" ht="15.75" customHeight="1">
      <c r="A989" s="105"/>
      <c r="B989" s="108"/>
      <c r="C989" s="108"/>
      <c r="D989" s="108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  <c r="AA989" s="123"/>
      <c r="AB989" s="123"/>
      <c r="AC989" s="123"/>
      <c r="AD989" s="123"/>
      <c r="AE989" s="123"/>
      <c r="AF989" s="123"/>
      <c r="AG989" s="123"/>
      <c r="AH989" s="123"/>
      <c r="AI989" s="123"/>
      <c r="AJ989" s="123"/>
      <c r="AK989" s="123"/>
      <c r="AL989" s="123"/>
      <c r="AM989" s="123"/>
      <c r="AN989" s="123"/>
      <c r="AO989" s="123"/>
      <c r="AP989" s="123"/>
      <c r="AQ989" s="123"/>
      <c r="AR989" s="123"/>
      <c r="AS989" s="123"/>
      <c r="AT989" s="123"/>
      <c r="AU989" s="123"/>
      <c r="AV989" s="123"/>
      <c r="AW989" s="123"/>
      <c r="AX989" s="123"/>
      <c r="AY989" s="123"/>
      <c r="AZ989" s="123"/>
      <c r="BA989" s="123"/>
      <c r="BB989" s="123"/>
      <c r="BC989" s="123"/>
      <c r="BD989" s="123"/>
      <c r="BE989" s="123"/>
      <c r="BF989" s="123"/>
      <c r="BG989" s="123"/>
      <c r="BH989" s="123"/>
      <c r="BI989" s="123"/>
      <c r="BJ989" s="123"/>
      <c r="BK989" s="123"/>
      <c r="BL989" s="123"/>
      <c r="BM989" s="123"/>
      <c r="BN989" s="123"/>
      <c r="BO989" s="123"/>
      <c r="BP989" s="123"/>
      <c r="BQ989" s="124"/>
      <c r="BR989" s="123"/>
      <c r="BS989" s="123"/>
    </row>
    <row r="990" spans="1:71" ht="15.75" customHeight="1">
      <c r="A990" s="105"/>
      <c r="B990" s="108"/>
      <c r="C990" s="108"/>
      <c r="D990" s="108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  <c r="AA990" s="123"/>
      <c r="AB990" s="123"/>
      <c r="AC990" s="123"/>
      <c r="AD990" s="123"/>
      <c r="AE990" s="123"/>
      <c r="AF990" s="123"/>
      <c r="AG990" s="123"/>
      <c r="AH990" s="123"/>
      <c r="AI990" s="123"/>
      <c r="AJ990" s="123"/>
      <c r="AK990" s="123"/>
      <c r="AL990" s="123"/>
      <c r="AM990" s="123"/>
      <c r="AN990" s="123"/>
      <c r="AO990" s="123"/>
      <c r="AP990" s="123"/>
      <c r="AQ990" s="123"/>
      <c r="AR990" s="123"/>
      <c r="AS990" s="123"/>
      <c r="AT990" s="123"/>
      <c r="AU990" s="123"/>
      <c r="AV990" s="123"/>
      <c r="AW990" s="123"/>
      <c r="AX990" s="123"/>
      <c r="AY990" s="123"/>
      <c r="AZ990" s="123"/>
      <c r="BA990" s="123"/>
      <c r="BB990" s="123"/>
      <c r="BC990" s="123"/>
      <c r="BD990" s="123"/>
      <c r="BE990" s="123"/>
      <c r="BF990" s="123"/>
      <c r="BG990" s="123"/>
      <c r="BH990" s="123"/>
      <c r="BI990" s="123"/>
      <c r="BJ990" s="123"/>
      <c r="BK990" s="123"/>
      <c r="BL990" s="123"/>
      <c r="BM990" s="123"/>
      <c r="BN990" s="123"/>
      <c r="BO990" s="123"/>
      <c r="BP990" s="123"/>
      <c r="BQ990" s="124"/>
      <c r="BR990" s="123"/>
      <c r="BS990" s="123"/>
    </row>
    <row r="991" spans="1:71" ht="15.75" customHeight="1">
      <c r="A991" s="105"/>
      <c r="B991" s="108"/>
      <c r="C991" s="108"/>
      <c r="D991" s="108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  <c r="X991" s="123"/>
      <c r="Y991" s="123"/>
      <c r="Z991" s="123"/>
      <c r="AA991" s="123"/>
      <c r="AB991" s="123"/>
      <c r="AC991" s="123"/>
      <c r="AD991" s="123"/>
      <c r="AE991" s="123"/>
      <c r="AF991" s="123"/>
      <c r="AG991" s="123"/>
      <c r="AH991" s="123"/>
      <c r="AI991" s="123"/>
      <c r="AJ991" s="123"/>
      <c r="AK991" s="123"/>
      <c r="AL991" s="123"/>
      <c r="AM991" s="123"/>
      <c r="AN991" s="123"/>
      <c r="AO991" s="123"/>
      <c r="AP991" s="123"/>
      <c r="AQ991" s="123"/>
      <c r="AR991" s="123"/>
      <c r="AS991" s="123"/>
      <c r="AT991" s="123"/>
      <c r="AU991" s="123"/>
      <c r="AV991" s="123"/>
      <c r="AW991" s="123"/>
      <c r="AX991" s="123"/>
      <c r="AY991" s="123"/>
      <c r="AZ991" s="123"/>
      <c r="BA991" s="123"/>
      <c r="BB991" s="123"/>
      <c r="BC991" s="123"/>
      <c r="BD991" s="123"/>
      <c r="BE991" s="123"/>
      <c r="BF991" s="123"/>
      <c r="BG991" s="123"/>
      <c r="BH991" s="123"/>
      <c r="BI991" s="123"/>
      <c r="BJ991" s="123"/>
      <c r="BK991" s="123"/>
      <c r="BL991" s="123"/>
      <c r="BM991" s="123"/>
      <c r="BN991" s="123"/>
      <c r="BO991" s="123"/>
      <c r="BP991" s="123"/>
      <c r="BQ991" s="124"/>
      <c r="BR991" s="123"/>
      <c r="BS991" s="123"/>
    </row>
    <row r="992" spans="1:71" ht="15.75" customHeight="1">
      <c r="A992" s="105"/>
      <c r="B992" s="108"/>
      <c r="C992" s="108"/>
      <c r="D992" s="108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  <c r="X992" s="123"/>
      <c r="Y992" s="123"/>
      <c r="Z992" s="123"/>
      <c r="AA992" s="123"/>
      <c r="AB992" s="123"/>
      <c r="AC992" s="123"/>
      <c r="AD992" s="123"/>
      <c r="AE992" s="123"/>
      <c r="AF992" s="123"/>
      <c r="AG992" s="123"/>
      <c r="AH992" s="123"/>
      <c r="AI992" s="123"/>
      <c r="AJ992" s="123"/>
      <c r="AK992" s="123"/>
      <c r="AL992" s="123"/>
      <c r="AM992" s="123"/>
      <c r="AN992" s="123"/>
      <c r="AO992" s="123"/>
      <c r="AP992" s="123"/>
      <c r="AQ992" s="123"/>
      <c r="AR992" s="123"/>
      <c r="AS992" s="123"/>
      <c r="AT992" s="123"/>
      <c r="AU992" s="123"/>
      <c r="AV992" s="123"/>
      <c r="AW992" s="123"/>
      <c r="AX992" s="123"/>
      <c r="AY992" s="123"/>
      <c r="AZ992" s="123"/>
      <c r="BA992" s="123"/>
      <c r="BB992" s="123"/>
      <c r="BC992" s="123"/>
      <c r="BD992" s="123"/>
      <c r="BE992" s="123"/>
      <c r="BF992" s="123"/>
      <c r="BG992" s="123"/>
      <c r="BH992" s="123"/>
      <c r="BI992" s="123"/>
      <c r="BJ992" s="123"/>
      <c r="BK992" s="123"/>
      <c r="BL992" s="123"/>
      <c r="BM992" s="123"/>
      <c r="BN992" s="123"/>
      <c r="BO992" s="123"/>
      <c r="BP992" s="123"/>
      <c r="BQ992" s="124"/>
      <c r="BR992" s="123"/>
      <c r="BS992" s="123"/>
    </row>
    <row r="993" spans="1:71" ht="15.75" customHeight="1">
      <c r="A993" s="105"/>
      <c r="B993" s="108"/>
      <c r="C993" s="108"/>
      <c r="D993" s="108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  <c r="X993" s="123"/>
      <c r="Y993" s="123"/>
      <c r="Z993" s="123"/>
      <c r="AA993" s="123"/>
      <c r="AB993" s="123"/>
      <c r="AC993" s="123"/>
      <c r="AD993" s="123"/>
      <c r="AE993" s="123"/>
      <c r="AF993" s="123"/>
      <c r="AG993" s="123"/>
      <c r="AH993" s="123"/>
      <c r="AI993" s="123"/>
      <c r="AJ993" s="123"/>
      <c r="AK993" s="123"/>
      <c r="AL993" s="123"/>
      <c r="AM993" s="123"/>
      <c r="AN993" s="123"/>
      <c r="AO993" s="123"/>
      <c r="AP993" s="123"/>
      <c r="AQ993" s="123"/>
      <c r="AR993" s="123"/>
      <c r="AS993" s="123"/>
      <c r="AT993" s="123"/>
      <c r="AU993" s="123"/>
      <c r="AV993" s="123"/>
      <c r="AW993" s="123"/>
      <c r="AX993" s="123"/>
      <c r="AY993" s="123"/>
      <c r="AZ993" s="123"/>
      <c r="BA993" s="123"/>
      <c r="BB993" s="123"/>
      <c r="BC993" s="123"/>
      <c r="BD993" s="123"/>
      <c r="BE993" s="123"/>
      <c r="BF993" s="123"/>
      <c r="BG993" s="123"/>
      <c r="BH993" s="123"/>
      <c r="BI993" s="123"/>
      <c r="BJ993" s="123"/>
      <c r="BK993" s="123"/>
      <c r="BL993" s="123"/>
      <c r="BM993" s="123"/>
      <c r="BN993" s="123"/>
      <c r="BO993" s="123"/>
      <c r="BP993" s="123"/>
      <c r="BQ993" s="124"/>
      <c r="BR993" s="123"/>
      <c r="BS993" s="123"/>
    </row>
    <row r="994" spans="1:71" ht="15.75" customHeight="1">
      <c r="A994" s="105"/>
      <c r="B994" s="108"/>
      <c r="C994" s="108"/>
      <c r="D994" s="108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  <c r="X994" s="123"/>
      <c r="Y994" s="123"/>
      <c r="Z994" s="123"/>
      <c r="AA994" s="123"/>
      <c r="AB994" s="123"/>
      <c r="AC994" s="123"/>
      <c r="AD994" s="123"/>
      <c r="AE994" s="123"/>
      <c r="AF994" s="123"/>
      <c r="AG994" s="123"/>
      <c r="AH994" s="123"/>
      <c r="AI994" s="123"/>
      <c r="AJ994" s="123"/>
      <c r="AK994" s="123"/>
      <c r="AL994" s="123"/>
      <c r="AM994" s="123"/>
      <c r="AN994" s="123"/>
      <c r="AO994" s="123"/>
      <c r="AP994" s="123"/>
      <c r="AQ994" s="123"/>
      <c r="AR994" s="123"/>
      <c r="AS994" s="123"/>
      <c r="AT994" s="123"/>
      <c r="AU994" s="123"/>
      <c r="AV994" s="123"/>
      <c r="AW994" s="123"/>
      <c r="AX994" s="123"/>
      <c r="AY994" s="123"/>
      <c r="AZ994" s="123"/>
      <c r="BA994" s="123"/>
      <c r="BB994" s="123"/>
      <c r="BC994" s="123"/>
      <c r="BD994" s="123"/>
      <c r="BE994" s="123"/>
      <c r="BF994" s="123"/>
      <c r="BG994" s="123"/>
      <c r="BH994" s="123"/>
      <c r="BI994" s="123"/>
      <c r="BJ994" s="123"/>
      <c r="BK994" s="123"/>
      <c r="BL994" s="123"/>
      <c r="BM994" s="123"/>
      <c r="BN994" s="123"/>
      <c r="BO994" s="123"/>
      <c r="BP994" s="123"/>
      <c r="BQ994" s="124"/>
      <c r="BR994" s="123"/>
      <c r="BS994" s="123"/>
    </row>
    <row r="995" spans="1:71" ht="15.75" customHeight="1">
      <c r="A995" s="105"/>
      <c r="B995" s="108"/>
      <c r="C995" s="108"/>
      <c r="D995" s="108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  <c r="X995" s="123"/>
      <c r="Y995" s="123"/>
      <c r="Z995" s="123"/>
      <c r="AA995" s="123"/>
      <c r="AB995" s="123"/>
      <c r="AC995" s="123"/>
      <c r="AD995" s="123"/>
      <c r="AE995" s="123"/>
      <c r="AF995" s="123"/>
      <c r="AG995" s="123"/>
      <c r="AH995" s="123"/>
      <c r="AI995" s="123"/>
      <c r="AJ995" s="123"/>
      <c r="AK995" s="123"/>
      <c r="AL995" s="123"/>
      <c r="AM995" s="123"/>
      <c r="AN995" s="123"/>
      <c r="AO995" s="123"/>
      <c r="AP995" s="123"/>
      <c r="AQ995" s="123"/>
      <c r="AR995" s="123"/>
      <c r="AS995" s="123"/>
      <c r="AT995" s="123"/>
      <c r="AU995" s="123"/>
      <c r="AV995" s="123"/>
      <c r="AW995" s="123"/>
      <c r="AX995" s="123"/>
      <c r="AY995" s="123"/>
      <c r="AZ995" s="123"/>
      <c r="BA995" s="123"/>
      <c r="BB995" s="123"/>
      <c r="BC995" s="123"/>
      <c r="BD995" s="123"/>
      <c r="BE995" s="123"/>
      <c r="BF995" s="123"/>
      <c r="BG995" s="123"/>
      <c r="BH995" s="123"/>
      <c r="BI995" s="123"/>
      <c r="BJ995" s="123"/>
      <c r="BK995" s="123"/>
      <c r="BL995" s="123"/>
      <c r="BM995" s="123"/>
      <c r="BN995" s="123"/>
      <c r="BO995" s="123"/>
      <c r="BP995" s="123"/>
      <c r="BQ995" s="124"/>
      <c r="BR995" s="123"/>
      <c r="BS995" s="123"/>
    </row>
    <row r="996" spans="1:71" ht="15.75" customHeight="1">
      <c r="A996" s="105"/>
      <c r="B996" s="108"/>
      <c r="C996" s="108"/>
      <c r="D996" s="108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  <c r="X996" s="123"/>
      <c r="Y996" s="123"/>
      <c r="Z996" s="123"/>
      <c r="AA996" s="123"/>
      <c r="AB996" s="123"/>
      <c r="AC996" s="123"/>
      <c r="AD996" s="123"/>
      <c r="AE996" s="123"/>
      <c r="AF996" s="123"/>
      <c r="AG996" s="123"/>
      <c r="AH996" s="123"/>
      <c r="AI996" s="123"/>
      <c r="AJ996" s="123"/>
      <c r="AK996" s="123"/>
      <c r="AL996" s="123"/>
      <c r="AM996" s="123"/>
      <c r="AN996" s="123"/>
      <c r="AO996" s="123"/>
      <c r="AP996" s="123"/>
      <c r="AQ996" s="123"/>
      <c r="AR996" s="123"/>
      <c r="AS996" s="123"/>
      <c r="AT996" s="123"/>
      <c r="AU996" s="123"/>
      <c r="AV996" s="123"/>
      <c r="AW996" s="123"/>
      <c r="AX996" s="123"/>
      <c r="AY996" s="123"/>
      <c r="AZ996" s="123"/>
      <c r="BA996" s="123"/>
      <c r="BB996" s="123"/>
      <c r="BC996" s="123"/>
      <c r="BD996" s="123"/>
      <c r="BE996" s="123"/>
      <c r="BF996" s="123"/>
      <c r="BG996" s="123"/>
      <c r="BH996" s="123"/>
      <c r="BI996" s="123"/>
      <c r="BJ996" s="123"/>
      <c r="BK996" s="123"/>
      <c r="BL996" s="123"/>
      <c r="BM996" s="123"/>
      <c r="BN996" s="123"/>
      <c r="BO996" s="123"/>
      <c r="BP996" s="123"/>
      <c r="BQ996" s="124"/>
      <c r="BR996" s="123"/>
      <c r="BS996" s="123"/>
    </row>
    <row r="997" spans="1:71" ht="15.75" customHeight="1">
      <c r="A997" s="105"/>
      <c r="B997" s="108"/>
      <c r="C997" s="108"/>
      <c r="D997" s="108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  <c r="X997" s="123"/>
      <c r="Y997" s="123"/>
      <c r="Z997" s="123"/>
      <c r="AA997" s="123"/>
      <c r="AB997" s="123"/>
      <c r="AC997" s="123"/>
      <c r="AD997" s="123"/>
      <c r="AE997" s="123"/>
      <c r="AF997" s="123"/>
      <c r="AG997" s="123"/>
      <c r="AH997" s="123"/>
      <c r="AI997" s="123"/>
      <c r="AJ997" s="123"/>
      <c r="AK997" s="123"/>
      <c r="AL997" s="123"/>
      <c r="AM997" s="123"/>
      <c r="AN997" s="123"/>
      <c r="AO997" s="123"/>
      <c r="AP997" s="123"/>
      <c r="AQ997" s="123"/>
      <c r="AR997" s="123"/>
      <c r="AS997" s="123"/>
      <c r="AT997" s="123"/>
      <c r="AU997" s="123"/>
      <c r="AV997" s="123"/>
      <c r="AW997" s="123"/>
      <c r="AX997" s="123"/>
      <c r="AY997" s="123"/>
      <c r="AZ997" s="123"/>
      <c r="BA997" s="123"/>
      <c r="BB997" s="123"/>
      <c r="BC997" s="123"/>
      <c r="BD997" s="123"/>
      <c r="BE997" s="123"/>
      <c r="BF997" s="123"/>
      <c r="BG997" s="123"/>
      <c r="BH997" s="123"/>
      <c r="BI997" s="123"/>
      <c r="BJ997" s="123"/>
      <c r="BK997" s="123"/>
      <c r="BL997" s="123"/>
      <c r="BM997" s="123"/>
      <c r="BN997" s="123"/>
      <c r="BO997" s="123"/>
      <c r="BP997" s="123"/>
      <c r="BQ997" s="124"/>
      <c r="BR997" s="123"/>
      <c r="BS997" s="123"/>
    </row>
    <row r="998" spans="1:71" ht="15.75" customHeight="1">
      <c r="A998" s="105"/>
      <c r="B998" s="108"/>
      <c r="C998" s="108"/>
      <c r="D998" s="108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  <c r="X998" s="123"/>
      <c r="Y998" s="123"/>
      <c r="Z998" s="123"/>
      <c r="AA998" s="123"/>
      <c r="AB998" s="123"/>
      <c r="AC998" s="123"/>
      <c r="AD998" s="123"/>
      <c r="AE998" s="123"/>
      <c r="AF998" s="123"/>
      <c r="AG998" s="123"/>
      <c r="AH998" s="123"/>
      <c r="AI998" s="123"/>
      <c r="AJ998" s="123"/>
      <c r="AK998" s="123"/>
      <c r="AL998" s="123"/>
      <c r="AM998" s="123"/>
      <c r="AN998" s="123"/>
      <c r="AO998" s="123"/>
      <c r="AP998" s="123"/>
      <c r="AQ998" s="123"/>
      <c r="AR998" s="123"/>
      <c r="AS998" s="123"/>
      <c r="AT998" s="123"/>
      <c r="AU998" s="123"/>
      <c r="AV998" s="123"/>
      <c r="AW998" s="123"/>
      <c r="AX998" s="123"/>
      <c r="AY998" s="123"/>
      <c r="AZ998" s="123"/>
      <c r="BA998" s="123"/>
      <c r="BB998" s="123"/>
      <c r="BC998" s="123"/>
      <c r="BD998" s="123"/>
      <c r="BE998" s="123"/>
      <c r="BF998" s="123"/>
      <c r="BG998" s="123"/>
      <c r="BH998" s="123"/>
      <c r="BI998" s="123"/>
      <c r="BJ998" s="123"/>
      <c r="BK998" s="123"/>
      <c r="BL998" s="123"/>
      <c r="BM998" s="123"/>
      <c r="BN998" s="123"/>
      <c r="BO998" s="123"/>
      <c r="BP998" s="123"/>
      <c r="BQ998" s="124"/>
      <c r="BR998" s="123"/>
      <c r="BS998" s="123"/>
    </row>
    <row r="999" spans="1:71" ht="15.75" customHeight="1">
      <c r="A999" s="105"/>
      <c r="B999" s="108"/>
      <c r="C999" s="108"/>
      <c r="D999" s="108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  <c r="X999" s="123"/>
      <c r="Y999" s="123"/>
      <c r="Z999" s="123"/>
      <c r="AA999" s="123"/>
      <c r="AB999" s="123"/>
      <c r="AC999" s="123"/>
      <c r="AD999" s="123"/>
      <c r="AE999" s="123"/>
      <c r="AF999" s="123"/>
      <c r="AG999" s="123"/>
      <c r="AH999" s="123"/>
      <c r="AI999" s="123"/>
      <c r="AJ999" s="123"/>
      <c r="AK999" s="123"/>
      <c r="AL999" s="123"/>
      <c r="AM999" s="123"/>
      <c r="AN999" s="123"/>
      <c r="AO999" s="123"/>
      <c r="AP999" s="123"/>
      <c r="AQ999" s="123"/>
      <c r="AR999" s="123"/>
      <c r="AS999" s="123"/>
      <c r="AT999" s="123"/>
      <c r="AU999" s="123"/>
      <c r="AV999" s="123"/>
      <c r="AW999" s="123"/>
      <c r="AX999" s="123"/>
      <c r="AY999" s="123"/>
      <c r="AZ999" s="123"/>
      <c r="BA999" s="123"/>
      <c r="BB999" s="123"/>
      <c r="BC999" s="123"/>
      <c r="BD999" s="123"/>
      <c r="BE999" s="123"/>
      <c r="BF999" s="123"/>
      <c r="BG999" s="123"/>
      <c r="BH999" s="123"/>
      <c r="BI999" s="123"/>
      <c r="BJ999" s="123"/>
      <c r="BK999" s="123"/>
      <c r="BL999" s="123"/>
      <c r="BM999" s="123"/>
      <c r="BN999" s="123"/>
      <c r="BO999" s="123"/>
      <c r="BP999" s="123"/>
      <c r="BQ999" s="124"/>
      <c r="BR999" s="123"/>
      <c r="BS999" s="123"/>
    </row>
    <row r="1000" spans="1:71" ht="15.75" customHeight="1">
      <c r="A1000" s="105"/>
      <c r="B1000" s="108"/>
      <c r="C1000" s="108"/>
      <c r="D1000" s="108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3"/>
      <c r="Q1000" s="123"/>
      <c r="R1000" s="123"/>
      <c r="S1000" s="123"/>
      <c r="T1000" s="123"/>
      <c r="U1000" s="123"/>
      <c r="V1000" s="123"/>
      <c r="W1000" s="123"/>
      <c r="X1000" s="123"/>
      <c r="Y1000" s="123"/>
      <c r="Z1000" s="123"/>
      <c r="AA1000" s="123"/>
      <c r="AB1000" s="123"/>
      <c r="AC1000" s="123"/>
      <c r="AD1000" s="123"/>
      <c r="AE1000" s="123"/>
      <c r="AF1000" s="123"/>
      <c r="AG1000" s="123"/>
      <c r="AH1000" s="123"/>
      <c r="AI1000" s="123"/>
      <c r="AJ1000" s="123"/>
      <c r="AK1000" s="123"/>
      <c r="AL1000" s="123"/>
      <c r="AM1000" s="123"/>
      <c r="AN1000" s="123"/>
      <c r="AO1000" s="123"/>
      <c r="AP1000" s="123"/>
      <c r="AQ1000" s="123"/>
      <c r="AR1000" s="123"/>
      <c r="AS1000" s="123"/>
      <c r="AT1000" s="123"/>
      <c r="AU1000" s="123"/>
      <c r="AV1000" s="123"/>
      <c r="AW1000" s="123"/>
      <c r="AX1000" s="123"/>
      <c r="AY1000" s="123"/>
      <c r="AZ1000" s="123"/>
      <c r="BA1000" s="123"/>
      <c r="BB1000" s="123"/>
      <c r="BC1000" s="123"/>
      <c r="BD1000" s="123"/>
      <c r="BE1000" s="123"/>
      <c r="BF1000" s="123"/>
      <c r="BG1000" s="123"/>
      <c r="BH1000" s="123"/>
      <c r="BI1000" s="123"/>
      <c r="BJ1000" s="123"/>
      <c r="BK1000" s="123"/>
      <c r="BL1000" s="123"/>
      <c r="BM1000" s="123"/>
      <c r="BN1000" s="123"/>
      <c r="BO1000" s="123"/>
      <c r="BP1000" s="123"/>
      <c r="BQ1000" s="124"/>
      <c r="BR1000" s="123"/>
      <c r="BS1000" s="123"/>
    </row>
    <row r="1001" spans="1:71" ht="15.75" customHeight="1">
      <c r="A1001" s="105"/>
      <c r="B1001" s="108"/>
      <c r="C1001" s="108"/>
      <c r="D1001" s="108"/>
      <c r="E1001" s="123"/>
      <c r="F1001" s="123"/>
      <c r="G1001" s="123"/>
      <c r="H1001" s="123"/>
      <c r="I1001" s="123"/>
      <c r="J1001" s="123"/>
      <c r="K1001" s="123"/>
      <c r="L1001" s="123"/>
      <c r="M1001" s="123"/>
      <c r="N1001" s="123"/>
      <c r="O1001" s="123"/>
      <c r="P1001" s="123"/>
      <c r="Q1001" s="123"/>
      <c r="R1001" s="123"/>
      <c r="S1001" s="123"/>
      <c r="T1001" s="123"/>
      <c r="U1001" s="123"/>
      <c r="V1001" s="123"/>
      <c r="W1001" s="123"/>
      <c r="X1001" s="123"/>
      <c r="Y1001" s="123"/>
      <c r="Z1001" s="123"/>
      <c r="AA1001" s="123"/>
      <c r="AB1001" s="123"/>
      <c r="AC1001" s="123"/>
      <c r="AD1001" s="123"/>
      <c r="AE1001" s="123"/>
      <c r="AF1001" s="123"/>
      <c r="AG1001" s="123"/>
      <c r="AH1001" s="123"/>
      <c r="AI1001" s="123"/>
      <c r="AJ1001" s="123"/>
      <c r="AK1001" s="123"/>
      <c r="AL1001" s="123"/>
      <c r="AM1001" s="123"/>
      <c r="AN1001" s="123"/>
      <c r="AO1001" s="123"/>
      <c r="AP1001" s="123"/>
      <c r="AQ1001" s="123"/>
      <c r="AR1001" s="123"/>
      <c r="AS1001" s="123"/>
      <c r="AT1001" s="123"/>
      <c r="AU1001" s="123"/>
      <c r="AV1001" s="123"/>
      <c r="AW1001" s="123"/>
      <c r="AX1001" s="123"/>
      <c r="AY1001" s="123"/>
      <c r="AZ1001" s="123"/>
      <c r="BA1001" s="123"/>
      <c r="BB1001" s="123"/>
      <c r="BC1001" s="123"/>
      <c r="BD1001" s="123"/>
      <c r="BE1001" s="123"/>
      <c r="BF1001" s="123"/>
      <c r="BG1001" s="123"/>
      <c r="BH1001" s="123"/>
      <c r="BI1001" s="123"/>
      <c r="BJ1001" s="123"/>
      <c r="BK1001" s="123"/>
      <c r="BL1001" s="123"/>
      <c r="BM1001" s="123"/>
      <c r="BN1001" s="123"/>
      <c r="BO1001" s="123"/>
      <c r="BP1001" s="123"/>
      <c r="BQ1001" s="124"/>
      <c r="BR1001" s="123"/>
      <c r="BS1001" s="123"/>
    </row>
    <row r="1002" spans="1:71" ht="15.75" customHeight="1">
      <c r="A1002" s="105"/>
      <c r="B1002" s="108"/>
      <c r="C1002" s="108"/>
      <c r="D1002" s="108"/>
      <c r="E1002" s="123"/>
      <c r="F1002" s="123"/>
      <c r="G1002" s="123"/>
      <c r="H1002" s="123"/>
      <c r="I1002" s="123"/>
      <c r="J1002" s="123"/>
      <c r="K1002" s="123"/>
      <c r="L1002" s="123"/>
      <c r="M1002" s="123"/>
      <c r="N1002" s="123"/>
      <c r="O1002" s="123"/>
      <c r="P1002" s="123"/>
      <c r="Q1002" s="123"/>
      <c r="R1002" s="123"/>
      <c r="S1002" s="123"/>
      <c r="T1002" s="123"/>
      <c r="U1002" s="123"/>
      <c r="V1002" s="123"/>
      <c r="W1002" s="123"/>
      <c r="X1002" s="123"/>
      <c r="Y1002" s="123"/>
      <c r="Z1002" s="123"/>
      <c r="AA1002" s="123"/>
      <c r="AB1002" s="123"/>
      <c r="AC1002" s="123"/>
      <c r="AD1002" s="123"/>
      <c r="AE1002" s="123"/>
      <c r="AF1002" s="123"/>
      <c r="AG1002" s="123"/>
      <c r="AH1002" s="123"/>
      <c r="AI1002" s="123"/>
      <c r="AJ1002" s="123"/>
      <c r="AK1002" s="123"/>
      <c r="AL1002" s="123"/>
      <c r="AM1002" s="123"/>
      <c r="AN1002" s="123"/>
      <c r="AO1002" s="123"/>
      <c r="AP1002" s="123"/>
      <c r="AQ1002" s="123"/>
      <c r="AR1002" s="123"/>
      <c r="AS1002" s="123"/>
      <c r="AT1002" s="123"/>
      <c r="AU1002" s="123"/>
      <c r="AV1002" s="123"/>
      <c r="AW1002" s="123"/>
      <c r="AX1002" s="123"/>
      <c r="AY1002" s="123"/>
      <c r="AZ1002" s="123"/>
      <c r="BA1002" s="123"/>
      <c r="BB1002" s="123"/>
      <c r="BC1002" s="123"/>
      <c r="BD1002" s="123"/>
      <c r="BE1002" s="123"/>
      <c r="BF1002" s="123"/>
      <c r="BG1002" s="123"/>
      <c r="BH1002" s="123"/>
      <c r="BI1002" s="123"/>
      <c r="BJ1002" s="123"/>
      <c r="BK1002" s="123"/>
      <c r="BL1002" s="123"/>
      <c r="BM1002" s="123"/>
      <c r="BN1002" s="123"/>
      <c r="BO1002" s="123"/>
      <c r="BP1002" s="123"/>
      <c r="BQ1002" s="124"/>
      <c r="BR1002" s="123"/>
      <c r="BS1002" s="123"/>
    </row>
    <row r="1003" spans="1:71" ht="15.75" customHeight="1">
      <c r="A1003" s="105"/>
      <c r="B1003" s="108"/>
      <c r="C1003" s="108"/>
      <c r="D1003" s="108"/>
      <c r="E1003" s="123"/>
      <c r="F1003" s="123"/>
      <c r="G1003" s="123"/>
      <c r="H1003" s="123"/>
      <c r="I1003" s="123"/>
      <c r="J1003" s="123"/>
      <c r="K1003" s="123"/>
      <c r="L1003" s="123"/>
      <c r="M1003" s="123"/>
      <c r="N1003" s="123"/>
      <c r="O1003" s="123"/>
      <c r="P1003" s="123"/>
      <c r="Q1003" s="123"/>
      <c r="R1003" s="123"/>
      <c r="S1003" s="123"/>
      <c r="T1003" s="123"/>
      <c r="U1003" s="123"/>
      <c r="V1003" s="123"/>
      <c r="W1003" s="123"/>
      <c r="X1003" s="123"/>
      <c r="Y1003" s="123"/>
      <c r="Z1003" s="123"/>
      <c r="AA1003" s="123"/>
      <c r="AB1003" s="123"/>
      <c r="AC1003" s="123"/>
      <c r="AD1003" s="123"/>
      <c r="AE1003" s="123"/>
      <c r="AF1003" s="123"/>
      <c r="AG1003" s="123"/>
      <c r="AH1003" s="123"/>
      <c r="AI1003" s="123"/>
      <c r="AJ1003" s="123"/>
      <c r="AK1003" s="123"/>
      <c r="AL1003" s="123"/>
      <c r="AM1003" s="123"/>
      <c r="AN1003" s="123"/>
      <c r="AO1003" s="123"/>
      <c r="AP1003" s="123"/>
      <c r="AQ1003" s="123"/>
      <c r="AR1003" s="123"/>
      <c r="AS1003" s="123"/>
      <c r="AT1003" s="123"/>
      <c r="AU1003" s="123"/>
      <c r="AV1003" s="123"/>
      <c r="AW1003" s="123"/>
      <c r="AX1003" s="123"/>
      <c r="AY1003" s="123"/>
      <c r="AZ1003" s="123"/>
      <c r="BA1003" s="123"/>
      <c r="BB1003" s="123"/>
      <c r="BC1003" s="123"/>
      <c r="BD1003" s="123"/>
      <c r="BE1003" s="123"/>
      <c r="BF1003" s="123"/>
      <c r="BG1003" s="123"/>
      <c r="BH1003" s="123"/>
      <c r="BI1003" s="123"/>
      <c r="BJ1003" s="123"/>
      <c r="BK1003" s="123"/>
      <c r="BL1003" s="123"/>
      <c r="BM1003" s="123"/>
      <c r="BN1003" s="123"/>
      <c r="BO1003" s="123"/>
      <c r="BP1003" s="123"/>
      <c r="BQ1003" s="124"/>
      <c r="BR1003" s="123"/>
      <c r="BS1003" s="123"/>
    </row>
  </sheetData>
  <sheetProtection password="9BEC" sheet="1" objects="1" scenarios="1"/>
  <mergeCells count="8">
    <mergeCell ref="BN1:BO1"/>
    <mergeCell ref="BQ1:BQ2"/>
    <mergeCell ref="A1:A2"/>
    <mergeCell ref="B1:B2"/>
    <mergeCell ref="C1:C2"/>
    <mergeCell ref="D1:D2"/>
    <mergeCell ref="E1:AP1"/>
    <mergeCell ref="AQ1:B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Vembakkam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2021-11-01T10:36:21Z</dcterms:created>
  <dcterms:modified xsi:type="dcterms:W3CDTF">2021-11-01T10:36:22Z</dcterms:modified>
</cp:coreProperties>
</file>